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dokumenty\a.skwira\Documents\OZ.ZAMPUB2017\Documents\Moje dokumenty\przetargi 2020\NADZÓR GMINA II\BIP, Umowa\"/>
    </mc:Choice>
  </mc:AlternateContent>
  <xr:revisionPtr revIDLastSave="0" documentId="13_ncr:1_{85F81B05-B599-420B-B736-3A931821E5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 (2)" sheetId="4" r:id="rId1"/>
    <sheet name="Arkusz1" sheetId="1" r:id="rId2"/>
    <sheet name="Arkusz2" sheetId="2" r:id="rId3"/>
    <sheet name="Arkusz3" sheetId="3" r:id="rId4"/>
  </sheets>
  <calcPr calcId="181029"/>
</workbook>
</file>

<file path=xl/calcChain.xml><?xml version="1.0" encoding="utf-8"?>
<calcChain xmlns="http://schemas.openxmlformats.org/spreadsheetml/2006/main">
  <c r="C8" i="4" l="1"/>
  <c r="C10" i="4"/>
  <c r="C13" i="4"/>
  <c r="E13" i="4"/>
  <c r="D13" i="4"/>
  <c r="E12" i="4"/>
  <c r="D12" i="4"/>
  <c r="C12" i="4"/>
  <c r="E11" i="4"/>
  <c r="D11" i="4"/>
  <c r="C11" i="4"/>
  <c r="D9" i="4"/>
  <c r="E9" i="4"/>
  <c r="C9" i="4"/>
</calcChain>
</file>

<file path=xl/sharedStrings.xml><?xml version="1.0" encoding="utf-8"?>
<sst xmlns="http://schemas.openxmlformats.org/spreadsheetml/2006/main" count="307" uniqueCount="183">
  <si>
    <t>Budowa instalcji do produkcji energii elektrycznej z OZE na potrzeby obiektów użyteczności publicznej</t>
  </si>
  <si>
    <t>1.1.2</t>
  </si>
  <si>
    <t>WPF</t>
  </si>
  <si>
    <t>wartość brutto</t>
  </si>
  <si>
    <t>branża</t>
  </si>
  <si>
    <t>budowlana</t>
  </si>
  <si>
    <t>elektryczna</t>
  </si>
  <si>
    <t>drogowa</t>
  </si>
  <si>
    <t>sanitarna</t>
  </si>
  <si>
    <t xml:space="preserve">Budowa dróg gminnych w miejscowości Lulemino wraz z przebudową kanalizacji deszczowej     </t>
  </si>
  <si>
    <t>Zagospodarowanie turystyczne Gminy Kobylnica, w tym szlaków kajakowych</t>
  </si>
  <si>
    <t>Rozbudowa świetlicy poprzez przebudowę budynku przy ul. Sportowej 2 w Sycewicach</t>
  </si>
  <si>
    <t xml:space="preserve">Poprawa efektywności energetycznej obszaru funkcjonalnego Miasta Słupska poprzez termomodernizację budynków - obiekty na terenie Gminy Kobylnica </t>
  </si>
  <si>
    <t xml:space="preserve">Poprawa efektywności systemów oświetlenia zewnętrznego na terenie obszaru funkcjonalnego Miasta Słupska </t>
  </si>
  <si>
    <t>Rewitalizacja przestrzeni publicznej w Runowie Sławińskim, Reblinie, Zębowie, poprzez zagospodarowanie terenów wokół zbiorników wodnych wraz z ich renaturyzacją</t>
  </si>
  <si>
    <t>Rewitalizacja parku pałacowego w Sycewicach</t>
  </si>
  <si>
    <t>Budowa terenu sportowo-rekreacyjnego w Sycewicach.</t>
  </si>
  <si>
    <t>1.3.2</t>
  </si>
  <si>
    <t>Budowa sieci wodociągowej i sieci kanalizacji sanitarnej w miejscowości Kobylnica, Kwakowo, Kruszyna, Lubuń, Zajączkowo, Sycewice i Sierakowo celem uzbrojenia działek komunalnych przeznaczonych pod zabudowę mieszkaniową</t>
  </si>
  <si>
    <t>Budowa sieci wodociągowej i sieci kanalizacji sanitarnej wraz z budową lokalnych systemów oczyszczania ścieków na obszarach położonych poza granicami aglomeracji Słupsk, na terenie Gminy Kobylnica</t>
  </si>
  <si>
    <t>Zarządzanie wodami opadowymi i roztopowymi na terenie Gminy Kobylnica na lata 2015-2023</t>
  </si>
  <si>
    <t>Budowa sieci wodociągowej i sieci kanalizacji sanitarnej w miejscowościach Kobylnica, Kuleszewo, Bolesławice, Sycewice, Lulemino, Kończewo, Reblino, Łosino, Zajączkowo</t>
  </si>
  <si>
    <t>Budowa dróg gminnych na Osiedlu Kwiatowym w Kobylnicy wraz z rozbudową sieci kanalizacji deszczowej</t>
  </si>
  <si>
    <t>Przebudowa układu komunikacyjnego obejmująca ulicę Główną wraz z ulicami Krzywą i Polną w Widzinie</t>
  </si>
  <si>
    <t xml:space="preserve">Budowa ulic Krzywej, Polnej, Parkowej i Głowackiego w Kobylnicy wraz z budową sieci kanalizacji deszczowej </t>
  </si>
  <si>
    <t>Budowa układu drogowego dróg gminnych - ulic Bukowej, Olchowej, Jaśminowej w Kobylnicy wraz z budową infrastruktury towarzyszącej</t>
  </si>
  <si>
    <t>Budowa ulicy Rzecznej w Kobylnicy wraz z budową infrastruktury towarzyszącej</t>
  </si>
  <si>
    <t>Budowa ulicy Stefczyka w Kobylnicy wraz z budową infrastruktury towarzyszącej</t>
  </si>
  <si>
    <t>Przebudowa układu drogowego obejmującego ulicę Słupską w Bolesławicach i ulicę Szczecińską w Kobylnicy</t>
  </si>
  <si>
    <t>Budowa ulicy Wiatracznej w Łosinie wraz z infrastrukturą towarzyszącą</t>
  </si>
  <si>
    <t>Budowa drogi dojazdowej do Ośrodka Zdrowia w Sycewicach</t>
  </si>
  <si>
    <t>Modernizacja drogi gminnej 
Nr 114024G w miejscowości Lulemino</t>
  </si>
  <si>
    <t xml:space="preserve">Budowa dróg gminnych wraz z budową infrastruktury towarzyszącej do działek komunalnych przeznaczonych pod zabudowę mieszkaniową w miejscowościach Kobylnica, Kwakowo, Kruszyna, Sierakowo, Łosino, Zajączkowo, Bolesławice, Sycewice </t>
  </si>
  <si>
    <t>1)</t>
  </si>
  <si>
    <t>2)</t>
  </si>
  <si>
    <t>Zadanie Nr 1: termomodernizacja świetlicy wiejskiej w Bolesławicach</t>
  </si>
  <si>
    <t>Zadanie Nr 2:  termomodernizacja świetlicy wiejskiej w Luleminie</t>
  </si>
  <si>
    <t>Zadanie Nr 3: termomodernizacja budynku Urzędu Gminy w Kobylnicy przy ul. Głównej 20</t>
  </si>
  <si>
    <t>Zadanie Nr 5: termomodernizacja świetlicy wiejskiej w Kczewie</t>
  </si>
  <si>
    <t>Zadanie Nr 6:termomodernizacja świetlicy wiejskiejw Widzinie</t>
  </si>
  <si>
    <t xml:space="preserve">Zadanie Nr 9: termomodernizacja świetlicy wiejskiej w Sycewicach przy ul. Sportowej 2A (budynek A) i budynku przy ul. Sportowej 2 (budynek B), działka nr 4/85 wraz z budową łącznika, budową infrastruktury towarzyszącej, przebudową pomieszczeń </t>
  </si>
  <si>
    <t>Zadanie Nr 10: termomodernizacja remizy strażackiej i świetlicy wiejskiej w Sierakowie, Sierakowo 21b, działka nr 192/4 wraz z przebudową pomieszczeń</t>
  </si>
  <si>
    <t xml:space="preserve">Zadanie Nr 7: termomodernizacja sali gimnastycznejw Kończewie </t>
  </si>
  <si>
    <t>3)</t>
  </si>
  <si>
    <t>4)</t>
  </si>
  <si>
    <t>5)</t>
  </si>
  <si>
    <t>6)</t>
  </si>
  <si>
    <t>7)</t>
  </si>
  <si>
    <t>8)</t>
  </si>
  <si>
    <t>10)</t>
  </si>
  <si>
    <t xml:space="preserve">Zadanie Nr 11: termomodernizacja budynku sali gimnastycznej oraz budynku łącznika przy Szkole Podstawowej im. Książąt Pomorskich w Słonowicach </t>
  </si>
  <si>
    <t>11)</t>
  </si>
  <si>
    <t xml:space="preserve">Zadanie Nr 8: termomodernizacja budynku archiwum Urzędu Gminy </t>
  </si>
  <si>
    <t>9)
i 8</t>
  </si>
  <si>
    <t>Wodociągi</t>
  </si>
  <si>
    <t>20 tys. na 2017, jaka branża</t>
  </si>
  <si>
    <t>Przebudowa ulic Nowej i Krętej w Reblinie wraz z infrastrukturą towarzyszącą</t>
  </si>
  <si>
    <t>40 tys. co będzie robione</t>
  </si>
  <si>
    <t>Przebudowa ulicy Witosa w Kobylnicy</t>
  </si>
  <si>
    <t>zgodnie z umową Lorek</t>
  </si>
  <si>
    <t>Budowa drogi gminnej w miejscowości Zagórki</t>
  </si>
  <si>
    <t>Budowa drogi gminnej w miejscowości Kończewo</t>
  </si>
  <si>
    <t>Budowa drogi gminnej - ulicy Jarzębinowej w Łosinie</t>
  </si>
  <si>
    <t>inwentaryzacja robót w toku</t>
  </si>
  <si>
    <t>Budowa obiektu sportowo - rekreacyjnego wraz z infrastrukturą towarzyszącą w Kuleszewie (kontener, szatnia)</t>
  </si>
  <si>
    <t>Budowa bynków mieszkalnych na terenie Gminy kobylnica, tworzenie lokali komunalnych w Kwakowie wraz z budową budynków gospodarczych - etap II</t>
  </si>
  <si>
    <t>Renowacja Wielopokoleniowego parku wypoczynku, sportu i rekreacji - etap III w Kuleszewie</t>
  </si>
  <si>
    <t>"Sierakowo buduje miejsce spotkań" - dofinansowanie rozbudowy infrastruktury wybudowanej w ramacj KOBO</t>
  </si>
  <si>
    <t>Budowa budynków mieszkalnych na terenie gminy Kobylnica, tworzenie lokali komunalnych w Kwakowie wraz z budową budynków gospodarczych - etap II</t>
  </si>
  <si>
    <t xml:space="preserve">Boisko do piłki nożnej na terenie sportowo - rekreacyjnym w Kwakowie </t>
  </si>
  <si>
    <t>Zadanie Nr 4 – roboty budowlane polegające na termomodernizacji świetlicy wiejskiej w Kruszynie</t>
  </si>
  <si>
    <t>ZADANIA JEDNOROCZNE</t>
  </si>
  <si>
    <t>Budowa parkingu w obrębie ośrodka zdrowia w Kobylnicy</t>
  </si>
  <si>
    <t>Zagospodarowanie terenu w obrębie świetlicy wiejskiej w Kczewie</t>
  </si>
  <si>
    <t>Budowa drogi wewnętrznej na działce nr 210 w Kruszynie</t>
  </si>
  <si>
    <t>Dofinansowanie do przebudowy dróg gminnych w Sołectwie Lubuń</t>
  </si>
  <si>
    <t>Modernizacja drogi gminnej w Płaszewie</t>
  </si>
  <si>
    <t>Przebudowa chodników na ul. Szkolnej w Sycewicach (etap II)</t>
  </si>
  <si>
    <t>Przebudowa drogi w technologii  betonu - ul. Prosta w Widzinie</t>
  </si>
  <si>
    <t>Budowa drogi na ul. Ogrodowej w Zajączkowie</t>
  </si>
  <si>
    <t>Budowa chodnika wraz z przebudową zjazdów w ciągu drogi gminnej ul Kościelna w Sycewicach</t>
  </si>
  <si>
    <t>Zagospodarowanie terenu wokół jeziora Ścięgnica pod względem rekreacyjno-wypoczynkowym</t>
  </si>
  <si>
    <t>Budowa oświetlenia drogowego w ciągu ul. Spacerowej w Kwakowie</t>
  </si>
  <si>
    <t>Budowa placu zabaw dla dzieci pn. "Zakątek Radości " przy boisku sportowym przy ul. Wodnej w Kobylnicy</t>
  </si>
  <si>
    <t>Budowa placu zabaw i rekreacji przy ulicy Stefczyka (na wysokości ul. Drzymały) w Kobylnicy</t>
  </si>
  <si>
    <t>Zagospodarowanie terenu przyległego do ul. Krętej i Dębowej w Reblinie</t>
  </si>
  <si>
    <r>
      <t>Remont drogi gminnej działka nr 26/2 przy placu zabaw w Zębowie</t>
    </r>
    <r>
      <rPr>
        <sz val="8"/>
        <rFont val="Arial CE"/>
        <family val="2"/>
        <charset val="238"/>
      </rPr>
      <t/>
    </r>
  </si>
  <si>
    <t>DO 14000</t>
  </si>
  <si>
    <t>POWYŻEJ 14000</t>
  </si>
  <si>
    <t>B</t>
  </si>
  <si>
    <t>S</t>
  </si>
  <si>
    <t>E</t>
  </si>
  <si>
    <t>D</t>
  </si>
  <si>
    <t>SPRAWDZENIE DOKUMENTACJI</t>
  </si>
  <si>
    <t>Modernizacja i rozbudowa boiska piłkarskiego w Kobylnicy przy ul. Wodnej poprzez zainstalowanie nowoczesnego systemu nawadniającego i nagłaśniającego</t>
  </si>
  <si>
    <t>Zadanie Nr 4: termomodernizacja świetlicy wiejskiej w Kruszynie</t>
  </si>
  <si>
    <t>9) i 6</t>
  </si>
  <si>
    <t>10)
i 8</t>
  </si>
  <si>
    <t xml:space="preserve"> </t>
  </si>
  <si>
    <t>Rozbudowa układu drogowego w m. Wrząca</t>
  </si>
  <si>
    <t>BRANŻA</t>
  </si>
  <si>
    <t>WYDATKI MAJĄTKOWE - DOFINANSOWANE</t>
  </si>
  <si>
    <t>WYDATKI MAJĄTKOWE - UMOWA PPP</t>
  </si>
  <si>
    <t>1.2.2</t>
  </si>
  <si>
    <t>WYDATKI MAJĄTKOWE</t>
  </si>
  <si>
    <t>UMOWA na RB zawarta w 2020 
realizacja: 2020-2021</t>
  </si>
  <si>
    <t>UMOWA na RB zawarta w 2020
realizacja: 2020-2022</t>
  </si>
  <si>
    <t xml:space="preserve">Budowa energooszczędnego oświetlenia drogowego na terenie Gminy Kobylnica </t>
  </si>
  <si>
    <t>Realizacja w roku 2021</t>
  </si>
  <si>
    <t>Realizacja w latach 2021-2022, uzależniona od uzyskania dofinnasowania</t>
  </si>
  <si>
    <t>Realizacja w roku 2021, 
uzależniona od uzyskania dofinnasowania</t>
  </si>
  <si>
    <t>Przebudowa kanalizacji deszczowej w ul. Kolejowej w Reblinie</t>
  </si>
  <si>
    <t>Budowa drogi gminnej nr 114119G w Słonowicach wraz z budową infrastruktury towarzyszącej</t>
  </si>
  <si>
    <t>Realizacja w latach 2021-2023</t>
  </si>
  <si>
    <t xml:space="preserve">Budowa i przebudowa ulicy Wodnej - drogi gminnej Nr 114003G oraz ulicy Sportowej - drogi gminnej Nr 114002G w Kobylnicy. </t>
  </si>
  <si>
    <t>Realizacja w latach 2021-2022</t>
  </si>
  <si>
    <t xml:space="preserve">Realizacja w latach 2020-2022
</t>
  </si>
  <si>
    <t>Przebudowa ulicy Polnej w Sycewicach</t>
  </si>
  <si>
    <t>Budowa ulicy Stanisława Kądzieli w Kobylnicy wraz z budową infrastruktury towarzyszącej</t>
  </si>
  <si>
    <t>Budowa układu drogowego - dróg gminnych ulic Ku Słońcu i Modrzewiowej w Łosinie wraz z budową infrastrukturą towarzyszącą</t>
  </si>
  <si>
    <t xml:space="preserve">Realizacja w latach 2021-2024
po wykonaniu  aktualizacji dokumentacji w 2021 </t>
  </si>
  <si>
    <t>Realizacja w latach 2021-2022
po wykonaniu dokumentacji w 2021 i wprowadzeniu wydatku w 2022 roku</t>
  </si>
  <si>
    <t>Realizacja w latach 2021-2022
po wykonaniu dokumentacji w 2021</t>
  </si>
  <si>
    <t>Realizacja w latach 2021-2022
po wykonaniu aktualizacji dokumentacji w 2021 i wprowadzeniu wydatku w 2022 roku</t>
  </si>
  <si>
    <t xml:space="preserve">Realizacja w latach 2021-2025
po wykonaniu  aktualizacji dokumentacji w 2021 </t>
  </si>
  <si>
    <t>Budowa układu drogowego dróg gminnych - ulic Słonecznej, Krótkiej i Leśnej w Kobylnicy wraz z budową infrastruktury towarzyszącej</t>
  </si>
  <si>
    <t xml:space="preserve">Realizacja w latach 2021-2022
po wykonaniu  aktualizacji dokumentacji w 2021 </t>
  </si>
  <si>
    <t>Budowa drogi gminnej - ulicy Kalinowej w Kobylnicy wraz z infrastrukturą towarzyszącą</t>
  </si>
  <si>
    <t xml:space="preserve">Realizacja kolejnego odcinka drogi w roku 2021, po wykonaniu  dokumentacji w 2021 </t>
  </si>
  <si>
    <t>Budowa drogi gminnej - ulicy Sezamkowej w Bolesławicach wraz z infrastrukturą towarzyszącą.</t>
  </si>
  <si>
    <t>Budowa drogi gminnej ul. Wierzbowej w Kobylnicy wraz budową infrastruktury towarzszącej</t>
  </si>
  <si>
    <t>Realizacja w roku 2021 i w kolejnych latach po wprowadzeniu wydatku</t>
  </si>
  <si>
    <t>Budowa drogi prowadzącej do boiska sportowego przez osiedle w miejscowości Kuleszewo</t>
  </si>
  <si>
    <t>Przebudowa drogi gminnej w miejscowości Żelkówko</t>
  </si>
  <si>
    <t>Przebudowa dróg gminnych w miejscowości Lubuń</t>
  </si>
  <si>
    <t>Budowa drogi gminnej w kierunku działek komunalnych gminy w m. Sierakowo</t>
  </si>
  <si>
    <t>Realizacja w roku 2021
do wys. zabezpieczonych środków</t>
  </si>
  <si>
    <t>Budowa miejsc parkingowych w obrębie osiedla mieszkaniowego przy ulicy Głównej w miejscowości Kończewo</t>
  </si>
  <si>
    <t>Budowa dwóch budynków mieszkalnych wielorodzinnych przy ul. Głównej 35 w Kobylnicy</t>
  </si>
  <si>
    <t>Budowa chodnika dla pieszych w m. Komorczyn wraz z przebudową wjazdów w ciągu drogi gminnej</t>
  </si>
  <si>
    <t>Budowa Urzędu Gminy Kobylnica w miejscu istniejącego budynku gospodarczego na działce nr 315 w Kobylnicy</t>
  </si>
  <si>
    <t>Budowa energooszczędnego oświetlenia drogowego na terenie Gminy Kobylnica</t>
  </si>
  <si>
    <t xml:space="preserve">Realizacja  w roku 2021, 
po wykonaniu aktualizacji  dokumentacji w 2021 </t>
  </si>
  <si>
    <t xml:space="preserve">Realizacja  w roku 2021, 
po wykonaniu  dokumentacji w 2021 </t>
  </si>
  <si>
    <t xml:space="preserve">Realizacja w latach 2021-2022
po wykonaniu dokumentacji </t>
  </si>
  <si>
    <t>Realizacja w latach 2021-2022, 
po wykonaniu dokumntacji, uzależniona od uzyskania dofinnasowania</t>
  </si>
  <si>
    <t>Realizacja   w roku 2021 kolejnego
etapu robót</t>
  </si>
  <si>
    <t>Rozbudowa placu zabaw w Kruszynie</t>
  </si>
  <si>
    <t>Zagospodarowanie w obrębie starego poniemieckiego  cmentarza  wraz z budową lapidarium w Sierakowie</t>
  </si>
  <si>
    <t>Budowa linini kablowej zasilajacej w ramach przedsięwziecia Budowa parku wiejskiego w Luleminie</t>
  </si>
  <si>
    <t>Uporządkowanie i zagospodarowanie terenu starego cmentarza w Widzinie</t>
  </si>
  <si>
    <t>Budowa boiska wielofunkcyjnego w Słonowicach</t>
  </si>
  <si>
    <t>BRANŻE NADZOROWANYCH ROBÓT</t>
  </si>
  <si>
    <t xml:space="preserve">Przebudowa drogi gminnej nr 11400 G ul. Młyńskiej w miejscowości Kobylnica, poprzez wykonanie nakładki asfaltowej </t>
  </si>
  <si>
    <t>Wymiana urządzeń klimatyzacyjnych w budynku Urzędu Gminy w Kobylnicy</t>
  </si>
  <si>
    <t>Budowa doświetlenia przejąć dla pieszych na terenie Gminy Kobylnica</t>
  </si>
  <si>
    <t>Budowa oświetlenia w miejscowości Zajączkowo</t>
  </si>
  <si>
    <t>Ochrona zasobów przyrodniczych poprzez zwiększenie retencji stawów w miejscowości Bolesławice</t>
  </si>
  <si>
    <t>WYDATKI JEDNOROCZNE</t>
  </si>
  <si>
    <t>Przebudowa pomieszczeń na cele przedszkolne i szkolne w budynku położonym przy ulicy Transportowej 30 w Kobylnicy</t>
  </si>
  <si>
    <t>2.0.0</t>
  </si>
  <si>
    <t>Realizacja w roku 2021
do wys. zabezpieczonych środków, w formule zaprojektuj i wybuduj</t>
  </si>
  <si>
    <t>Rozbudowa istniejącego placu zabaw na osiedlu mieszkaniowym w miejscowości Kwakowo</t>
  </si>
  <si>
    <t>x</t>
  </si>
  <si>
    <t xml:space="preserve">Realizacja w latach 2021-2022,
dokumentacja kosztorysowa w aktualizacji 
przy dofinnasowaniu w ramach Programu na rzecz zwiekszenia szans rozwojowych Ziemi Słupskiej na lata 2019-2024 
</t>
  </si>
  <si>
    <r>
      <t xml:space="preserve">Budowa stanic rowerowych w m. Kobylnica, Łosino, Lubuń, Ścięgnica i Słonowice 
</t>
    </r>
    <r>
      <rPr>
        <sz val="11"/>
        <color theme="1"/>
        <rFont val="Calibri"/>
        <family val="2"/>
        <charset val="238"/>
        <scheme val="minor"/>
      </rPr>
      <t xml:space="preserve">w ramach przedsiewzięcia Ochrona różnorodności biologicznej na terenie powiatu słupskiego. </t>
    </r>
  </si>
  <si>
    <r>
      <t xml:space="preserve">Budowa zbiorczej kanalizacji sanitarnej w Komorczynie z odprowadzeniem ścieków do istniejacej sieci w Sycewicach
</t>
    </r>
    <r>
      <rPr>
        <sz val="11"/>
        <rFont val="Calibri"/>
        <family val="2"/>
        <charset val="238"/>
        <scheme val="minor"/>
      </rPr>
      <t>w ramach przedsięwzięcia Budowa sieci wodociągowej i sieci kanalizacji sanitarnej wraz z budową lokalnych systemów oczyszczania ścieków na obszarach położonych poza granicami aglomeracji Słupsk, na terenie Gminy Kobylnica</t>
    </r>
  </si>
  <si>
    <r>
      <t xml:space="preserve">Budowa sieci wodociągowej i sieci kanalizacji sanitarnej w Lubuniu
</t>
    </r>
    <r>
      <rPr>
        <sz val="11"/>
        <rFont val="Calibri"/>
        <family val="2"/>
        <charset val="238"/>
        <scheme val="minor"/>
      </rPr>
      <t>w ramach przedsięwzięcia Budowa sieci wodociągowej i sieci kanalizacji sanitarnej w miejscowości Kobylnica, Kwakowo, Kruszyna, Lubuń, Zajączkowo, Sycewice i Sierakowo celem uzbrojenia działek komunalnych przeznaczonych pod zabudowę mieszkaniową.</t>
    </r>
  </si>
  <si>
    <r>
      <t xml:space="preserve">Budowa sieci wodociągowej i sieci kanalizacji sanitarnej w m. Kończewo, Bolesławice, ul. Leśna </t>
    </r>
    <r>
      <rPr>
        <sz val="11"/>
        <rFont val="Calibri"/>
        <family val="2"/>
        <charset val="238"/>
        <scheme val="minor"/>
      </rPr>
      <t>w ramach przedsięwzięcia Budowa sieci wodociągowej i sieci kanalizacji sanitarnej w miejscowościach Kobylnica, Kuleszewo, Bolesławice, Sycewice, Lulemino, Kończewo, Reblino, Łosino, Zajączkowo</t>
    </r>
  </si>
  <si>
    <r>
      <t>Budowa odwodnienia w ciagu dróg gminnych ul. Migdałowa w Kobylnicy, ul. Dębowa w Łosinie</t>
    </r>
    <r>
      <rPr>
        <sz val="11"/>
        <rFont val="Calibri"/>
        <family val="2"/>
        <charset val="238"/>
        <scheme val="minor"/>
      </rPr>
      <t>w ramach przedsięwzięcia Zarządzanie wodami opadowymi i roztopowymi na terenie Gminy Kobylnica</t>
    </r>
  </si>
  <si>
    <r>
      <t xml:space="preserve">Budowa dróg gminnych ulic Rumiankowej i ulicy Krokusowej wraz z budową infrastruktury towarzyszącej </t>
    </r>
    <r>
      <rPr>
        <sz val="11"/>
        <rFont val="Calibri"/>
        <family val="2"/>
        <charset val="238"/>
        <scheme val="minor"/>
      </rPr>
      <t>w ramach przedsięwzięcia Budowa dróg gminnych na Osiedlu Kwiatowym w Kobylnicy wraz z rozbudową sieci kanalizacji deszczowej</t>
    </r>
  </si>
  <si>
    <r>
      <t xml:space="preserve">Budowa drogi gminnej ulicy Polnej w Kobylnicy wraz z budową sieci kanalizacji deszczowej </t>
    </r>
    <r>
      <rPr>
        <sz val="11"/>
        <rFont val="Calibri"/>
        <family val="2"/>
        <charset val="238"/>
        <scheme val="minor"/>
      </rPr>
      <t>w ramach przedsięwzięcia Budowa ulic Krzywej, Polnej, Parkowej i Głowackiego w Kobylnicy wraz z budową sieci kanalizacji deszczowej</t>
    </r>
  </si>
  <si>
    <r>
      <t xml:space="preserve">Budowa chodnika ciągu drogi gminnej - ulica Witosa w Kobylnicy
</t>
    </r>
    <r>
      <rPr>
        <sz val="11"/>
        <rFont val="Calibri"/>
        <family val="2"/>
        <charset val="238"/>
        <scheme val="minor"/>
      </rPr>
      <t>w ramach przedsięwzięcia Przebudowa ulicy Witosa w Kobylnicy</t>
    </r>
  </si>
  <si>
    <r>
      <t xml:space="preserve">Budowa drogi gminnej - ulicy Migdałowej
</t>
    </r>
    <r>
      <rPr>
        <sz val="11"/>
        <rFont val="Calibri"/>
        <family val="2"/>
        <charset val="238"/>
        <scheme val="minor"/>
      </rPr>
      <t xml:space="preserve">w ramach przedsięwzięcia Budowa dróg gminnych wraz z budową infrastruktury towarzyszącej do działek komunalnych przeznaczonych pod zabudowę mieszkaniową 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</si>
  <si>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Budowa drogi gminnej - ulicy Olchowej w Kobylnicy wraz z budową infrastruktury towarzyszącej </t>
    </r>
    <r>
      <rPr>
        <sz val="11"/>
        <rFont val="Calibri"/>
        <family val="2"/>
        <charset val="238"/>
        <scheme val="minor"/>
      </rPr>
      <t>w ramach przedsięwzięcia Budowa układu drogowego dróg gminnych - ulic Bukowej, Olchowej, Jaśminowej w Kobylnicy wraz z budową infrastruktury towarzyszącej</t>
    </r>
  </si>
  <si>
    <r>
      <t>Budowa układu drogowego w miejscowości Dobrzęcino poprzez budowę chodnika w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ciągu drogi powiatowej Nr 1152G wraz z budową zatoki autobusowej </t>
    </r>
  </si>
  <si>
    <t>Budowa zagospodarowania terenu przy stawie w Runowie Sławieńskim,
w ramach przedsięwziecia Rewitalizacja przestrzeni publicznej w Runowie Sławińskim, Reblinie, Zębowie, poprzez zagospodarowanie terenów wokół zbiorników wodnych wraz z ich renaturyzacją</t>
  </si>
  <si>
    <t>Przebudowa stawów na terenie sportowo - rekreacyjnym w Bolesławicach
w ramach przedsięwziecia  Budowa placu zabaw i strefy rekreacyjo-sportowej w Bolesławicach</t>
  </si>
  <si>
    <r>
      <t xml:space="preserve">Rozbudowa Szkoły Podstawowej im. Jana Kochanowskiego w m. Kończewo przez dobubudowę do istniejącej szkoły podstawowej obiektu szkolnego.
</t>
    </r>
    <r>
      <rPr>
        <sz val="11"/>
        <rFont val="Calibri"/>
        <family val="2"/>
        <charset val="238"/>
        <scheme val="minor"/>
      </rPr>
      <t>w ramach przedsięwziecia Budowa budynku sali gimnastycznej przy szkole podstawowej w Kończewie</t>
    </r>
  </si>
  <si>
    <r>
      <t xml:space="preserve">Budowa budynku szatniowo - sanitarnego wraz z parkingami 
</t>
    </r>
    <r>
      <rPr>
        <sz val="11"/>
        <rFont val="Calibri"/>
        <family val="2"/>
        <charset val="238"/>
        <scheme val="minor"/>
      </rPr>
      <t>w ramach przedsięwziecia Budowa terenu sportowo-rekreacyjnego w Sycewicach</t>
    </r>
  </si>
  <si>
    <t>wartość szacowana robót netto</t>
  </si>
  <si>
    <t>Planowany termin realizacji RB</t>
  </si>
  <si>
    <t>5.944.535,14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</si>
</sst>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4" fontId="0" fillId="4" borderId="1" xfId="0" applyNumberFormat="1" applyFill="1" applyBorder="1"/>
    <xf numFmtId="4" fontId="0" fillId="5" borderId="1" xfId="0" applyNumberFormat="1" applyFill="1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" fontId="0" fillId="7" borderId="1" xfId="0" applyNumberFormat="1" applyFill="1" applyBorder="1"/>
    <xf numFmtId="4" fontId="0" fillId="4" borderId="1" xfId="0" applyNumberFormat="1" applyFill="1" applyBorder="1" applyAlignment="1">
      <alignment vertical="center"/>
    </xf>
    <xf numFmtId="4" fontId="0" fillId="2" borderId="1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vertical="top" wrapText="1"/>
    </xf>
    <xf numFmtId="0" fontId="3" fillId="8" borderId="2" xfId="0" applyNumberFormat="1" applyFont="1" applyFill="1" applyBorder="1" applyAlignment="1">
      <alignment horizontal="left" vertical="top" wrapText="1"/>
    </xf>
    <xf numFmtId="0" fontId="3" fillId="8" borderId="2" xfId="0" applyNumberFormat="1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top" wrapText="1"/>
    </xf>
    <xf numFmtId="0" fontId="3" fillId="8" borderId="3" xfId="0" applyFont="1" applyFill="1" applyBorder="1" applyAlignment="1">
      <alignment horizontal="left" vertical="top" wrapText="1"/>
    </xf>
    <xf numFmtId="4" fontId="0" fillId="0" borderId="1" xfId="0" applyNumberFormat="1" applyFont="1" applyBorder="1"/>
    <xf numFmtId="4" fontId="0" fillId="4" borderId="1" xfId="0" applyNumberFormat="1" applyFont="1" applyFill="1" applyBorder="1"/>
    <xf numFmtId="4" fontId="0" fillId="5" borderId="1" xfId="0" applyNumberFormat="1" applyFont="1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top" wrapText="1"/>
    </xf>
    <xf numFmtId="0" fontId="3" fillId="8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5" xfId="0" applyFill="1" applyBorder="1"/>
    <xf numFmtId="10" fontId="0" fillId="0" borderId="5" xfId="0" applyNumberFormat="1" applyBorder="1" applyAlignment="1">
      <alignment horizontal="center"/>
    </xf>
    <xf numFmtId="10" fontId="0" fillId="0" borderId="5" xfId="0" applyNumberFormat="1" applyBorder="1"/>
    <xf numFmtId="0" fontId="0" fillId="2" borderId="1" xfId="0" applyFill="1" applyBorder="1" applyAlignment="1">
      <alignment horizontal="left" vertical="center"/>
    </xf>
    <xf numFmtId="0" fontId="0" fillId="2" borderId="0" xfId="0" applyFill="1"/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10" fontId="0" fillId="0" borderId="0" xfId="0" applyNumberFormat="1"/>
    <xf numFmtId="0" fontId="0" fillId="0" borderId="0" xfId="0" applyFill="1"/>
    <xf numFmtId="4" fontId="0" fillId="0" borderId="0" xfId="0" applyNumberFormat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5" xfId="0" applyFont="1" applyFill="1" applyBorder="1"/>
    <xf numFmtId="0" fontId="7" fillId="0" borderId="5" xfId="0" applyFont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top" wrapText="1"/>
    </xf>
    <xf numFmtId="4" fontId="5" fillId="9" borderId="5" xfId="0" applyNumberFormat="1" applyFont="1" applyFill="1" applyBorder="1" applyAlignment="1">
      <alignment vertical="top"/>
    </xf>
    <xf numFmtId="4" fontId="5" fillId="5" borderId="6" xfId="0" applyNumberFormat="1" applyFont="1" applyFill="1" applyBorder="1" applyAlignment="1">
      <alignment vertical="top"/>
    </xf>
    <xf numFmtId="0" fontId="5" fillId="9" borderId="5" xfId="0" applyFont="1" applyFill="1" applyBorder="1" applyAlignment="1">
      <alignment vertical="top"/>
    </xf>
    <xf numFmtId="0" fontId="5" fillId="0" borderId="5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4" fontId="8" fillId="0" borderId="5" xfId="0" applyNumberFormat="1" applyFont="1" applyFill="1" applyBorder="1" applyAlignment="1">
      <alignment vertical="center"/>
    </xf>
    <xf numFmtId="4" fontId="7" fillId="0" borderId="5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vertical="center"/>
    </xf>
    <xf numFmtId="0" fontId="8" fillId="10" borderId="8" xfId="0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44" fontId="13" fillId="0" borderId="0" xfId="0" applyNumberFormat="1" applyFont="1" applyFill="1" applyAlignment="1">
      <alignment vertical="top"/>
    </xf>
    <xf numFmtId="0" fontId="0" fillId="0" borderId="0" xfId="0" applyAlignment="1"/>
    <xf numFmtId="0" fontId="4" fillId="0" borderId="0" xfId="0" applyFont="1" applyAlignment="1"/>
    <xf numFmtId="44" fontId="13" fillId="0" borderId="0" xfId="0" applyNumberFormat="1" applyFont="1" applyAlignment="1">
      <alignment vertical="top"/>
    </xf>
    <xf numFmtId="4" fontId="0" fillId="0" borderId="0" xfId="0" applyNumberFormat="1"/>
    <xf numFmtId="4" fontId="0" fillId="0" borderId="0" xfId="0" applyNumberFormat="1" applyBorder="1" applyAlignment="1">
      <alignment vertical="center"/>
    </xf>
    <xf numFmtId="4" fontId="16" fillId="3" borderId="5" xfId="0" applyNumberFormat="1" applyFont="1" applyFill="1" applyBorder="1" applyAlignment="1">
      <alignment horizontal="center"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6" fillId="10" borderId="5" xfId="0" applyNumberFormat="1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vertical="top" wrapText="1"/>
    </xf>
    <xf numFmtId="0" fontId="17" fillId="10" borderId="9" xfId="0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4" fontId="16" fillId="3" borderId="7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4" fontId="16" fillId="11" borderId="5" xfId="0" applyNumberFormat="1" applyFont="1" applyFill="1" applyBorder="1" applyAlignment="1">
      <alignment horizontal="center" vertical="center"/>
    </xf>
    <xf numFmtId="4" fontId="16" fillId="11" borderId="7" xfId="0" applyNumberFormat="1" applyFont="1" applyFill="1" applyBorder="1" applyAlignment="1">
      <alignment horizontal="center" vertical="center"/>
    </xf>
    <xf numFmtId="4" fontId="16" fillId="12" borderId="6" xfId="0" applyNumberFormat="1" applyFont="1" applyFill="1" applyBorder="1" applyAlignment="1">
      <alignment horizontal="center" vertical="center"/>
    </xf>
    <xf numFmtId="4" fontId="16" fillId="12" borderId="5" xfId="0" applyNumberFormat="1" applyFont="1" applyFill="1" applyBorder="1" applyAlignment="1">
      <alignment horizontal="center" vertical="center"/>
    </xf>
    <xf numFmtId="4" fontId="16" fillId="12" borderId="7" xfId="0" applyNumberFormat="1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4" fontId="16" fillId="10" borderId="7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0" fontId="10" fillId="2" borderId="5" xfId="0" applyFont="1" applyFill="1" applyBorder="1" applyAlignment="1">
      <alignment vertical="center"/>
    </xf>
    <xf numFmtId="0" fontId="10" fillId="0" borderId="5" xfId="0" applyFont="1" applyBorder="1" applyAlignment="1">
      <alignment vertical="top"/>
    </xf>
    <xf numFmtId="0" fontId="10" fillId="2" borderId="5" xfId="0" applyFont="1" applyFill="1" applyBorder="1"/>
    <xf numFmtId="0" fontId="1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0" fillId="1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19" fillId="10" borderId="5" xfId="0" applyFon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99"/>
      <color rgb="FFCC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view="pageLayout" topLeftCell="A62" zoomScaleNormal="90" workbookViewId="0">
      <selection activeCell="B68" sqref="B68"/>
    </sheetView>
  </sheetViews>
  <sheetFormatPr defaultRowHeight="15" x14ac:dyDescent="0.25"/>
  <cols>
    <col min="1" max="1" width="10.140625" style="7" bestFit="1" customWidth="1"/>
    <col min="2" max="2" width="73.5703125" style="14" customWidth="1"/>
    <col min="3" max="5" width="12.42578125" style="43" bestFit="1" customWidth="1"/>
    <col min="6" max="6" width="12.7109375" style="43" bestFit="1" customWidth="1"/>
    <col min="7" max="7" width="29.42578125" customWidth="1"/>
    <col min="8" max="8" width="13.42578125" bestFit="1" customWidth="1"/>
    <col min="9" max="9" width="13.28515625" bestFit="1" customWidth="1"/>
  </cols>
  <sheetData>
    <row r="1" spans="1:9" ht="15.75" x14ac:dyDescent="0.25">
      <c r="A1" s="118" t="s">
        <v>2</v>
      </c>
      <c r="B1" s="50"/>
      <c r="C1" s="131" t="s">
        <v>100</v>
      </c>
      <c r="D1" s="131"/>
      <c r="E1" s="131"/>
      <c r="F1" s="132"/>
      <c r="G1" s="128" t="s">
        <v>181</v>
      </c>
    </row>
    <row r="2" spans="1:9" ht="30" customHeight="1" x14ac:dyDescent="0.25">
      <c r="A2" s="49"/>
      <c r="B2" s="50"/>
      <c r="C2" s="119" t="s">
        <v>5</v>
      </c>
      <c r="D2" s="120" t="s">
        <v>8</v>
      </c>
      <c r="E2" s="121" t="s">
        <v>6</v>
      </c>
      <c r="F2" s="122" t="s">
        <v>7</v>
      </c>
      <c r="G2" s="48"/>
    </row>
    <row r="3" spans="1:9" ht="15.75" x14ac:dyDescent="0.25">
      <c r="A3" s="51" t="s">
        <v>1</v>
      </c>
      <c r="B3" s="117" t="s">
        <v>101</v>
      </c>
      <c r="C3" s="52"/>
      <c r="D3" s="52"/>
      <c r="E3" s="52"/>
      <c r="F3" s="53"/>
      <c r="G3" s="54"/>
    </row>
    <row r="4" spans="1:9" s="44" customFormat="1" ht="45.75" customHeight="1" x14ac:dyDescent="0.25">
      <c r="A4" s="55">
        <v>1</v>
      </c>
      <c r="B4" s="123" t="s">
        <v>165</v>
      </c>
      <c r="C4" s="90" t="s">
        <v>163</v>
      </c>
      <c r="D4" s="76"/>
      <c r="E4" s="76"/>
      <c r="F4" s="77"/>
      <c r="G4" s="107" t="s">
        <v>105</v>
      </c>
    </row>
    <row r="5" spans="1:9" ht="24" customHeight="1" x14ac:dyDescent="0.25">
      <c r="A5" s="56" t="s">
        <v>103</v>
      </c>
      <c r="B5" s="117" t="s">
        <v>102</v>
      </c>
      <c r="C5" s="57"/>
      <c r="D5" s="58"/>
      <c r="E5" s="58"/>
      <c r="F5" s="59"/>
      <c r="G5" s="108"/>
      <c r="I5" s="45"/>
    </row>
    <row r="6" spans="1:9" ht="15" hidden="1" customHeight="1" x14ac:dyDescent="0.25">
      <c r="A6" s="60" t="s">
        <v>33</v>
      </c>
      <c r="B6" s="61" t="s">
        <v>35</v>
      </c>
      <c r="C6" s="62">
        <v>280608.86</v>
      </c>
      <c r="D6" s="62">
        <v>46967.32</v>
      </c>
      <c r="E6" s="62">
        <v>1541.38</v>
      </c>
      <c r="F6" s="63"/>
      <c r="G6" s="109"/>
    </row>
    <row r="7" spans="1:9" ht="15" hidden="1" customHeight="1" x14ac:dyDescent="0.25">
      <c r="A7" s="60" t="s">
        <v>34</v>
      </c>
      <c r="B7" s="61" t="s">
        <v>36</v>
      </c>
      <c r="C7" s="62">
        <v>183266.15</v>
      </c>
      <c r="D7" s="62">
        <v>157258.19</v>
      </c>
      <c r="E7" s="62">
        <v>16728.88</v>
      </c>
      <c r="F7" s="63"/>
      <c r="G7" s="109"/>
    </row>
    <row r="8" spans="1:9" ht="15" hidden="1" customHeight="1" x14ac:dyDescent="0.25">
      <c r="A8" s="60" t="s">
        <v>43</v>
      </c>
      <c r="B8" s="61" t="s">
        <v>37</v>
      </c>
      <c r="C8" s="62">
        <f>190034.81</f>
        <v>190034.81</v>
      </c>
      <c r="D8" s="62">
        <v>84446.399999999994</v>
      </c>
      <c r="E8" s="62">
        <v>167214.01</v>
      </c>
      <c r="F8" s="63"/>
      <c r="G8" s="109"/>
    </row>
    <row r="9" spans="1:9" ht="15" hidden="1" customHeight="1" x14ac:dyDescent="0.25">
      <c r="A9" s="60" t="s">
        <v>44</v>
      </c>
      <c r="B9" s="61" t="s">
        <v>95</v>
      </c>
      <c r="C9" s="62">
        <f>21790.76+7348.75</f>
        <v>29139.51</v>
      </c>
      <c r="D9" s="64">
        <f>2754.99+3730.25+262.42</f>
        <v>6747.66</v>
      </c>
      <c r="E9" s="62">
        <f>750.41+94.91</f>
        <v>845.31999999999994</v>
      </c>
      <c r="F9" s="63"/>
      <c r="G9" s="109"/>
    </row>
    <row r="10" spans="1:9" ht="15" hidden="1" customHeight="1" x14ac:dyDescent="0.25">
      <c r="A10" s="60" t="s">
        <v>45</v>
      </c>
      <c r="B10" s="61" t="s">
        <v>38</v>
      </c>
      <c r="C10" s="62">
        <f>281498.33</f>
        <v>281498.33</v>
      </c>
      <c r="D10" s="62">
        <v>65388.55</v>
      </c>
      <c r="E10" s="62">
        <v>6715.37</v>
      </c>
      <c r="F10" s="63"/>
      <c r="G10" s="109"/>
    </row>
    <row r="11" spans="1:9" ht="15" hidden="1" customHeight="1" x14ac:dyDescent="0.25">
      <c r="A11" s="60" t="s">
        <v>46</v>
      </c>
      <c r="B11" s="61" t="s">
        <v>39</v>
      </c>
      <c r="C11" s="62">
        <f>34234.16+46119.19+6120.13+5454.88+11189.6+9606.92+3070.46+528.78</f>
        <v>116324.12000000002</v>
      </c>
      <c r="D11" s="62">
        <f>1841.69+4840.96+592.33</f>
        <v>7274.98</v>
      </c>
      <c r="E11" s="62">
        <f>501.26+8528.31</f>
        <v>9029.57</v>
      </c>
      <c r="F11" s="63"/>
      <c r="G11" s="109"/>
    </row>
    <row r="12" spans="1:9" ht="45" hidden="1" customHeight="1" x14ac:dyDescent="0.25">
      <c r="A12" s="49" t="s">
        <v>96</v>
      </c>
      <c r="B12" s="61" t="s">
        <v>40</v>
      </c>
      <c r="C12" s="62">
        <f>6283.72+663.94+12187.68-366.72+99482.88+19167.35+9537.97</f>
        <v>146956.82</v>
      </c>
      <c r="D12" s="64">
        <f>2944.73+1790.61+1591.42+5301.25+2349.02</f>
        <v>13977.03</v>
      </c>
      <c r="E12" s="62">
        <f>366.72+6623.64+7424.01+755.01+148.93+1349.77+291.54+2026.51</f>
        <v>18986.13</v>
      </c>
      <c r="F12" s="63"/>
      <c r="G12" s="109"/>
    </row>
    <row r="13" spans="1:9" ht="30" hidden="1" customHeight="1" x14ac:dyDescent="0.25">
      <c r="A13" s="65" t="s">
        <v>97</v>
      </c>
      <c r="B13" s="61" t="s">
        <v>41</v>
      </c>
      <c r="C13" s="62">
        <f>4604.82+12485.4+22518.63+4033.82+33838.08+3167.49+2848.91+10365.12+7376.65+1475.93</f>
        <v>102714.84999999999</v>
      </c>
      <c r="D13" s="62">
        <f>3049.99+3114.38+2310.43</f>
        <v>8474.7999999999993</v>
      </c>
      <c r="E13" s="62">
        <f>586+506.34+33.93+1026.96+294.87+61.91+6010.55+714.53+1955.96+147.54+127.98+48.76</f>
        <v>11515.33</v>
      </c>
      <c r="F13" s="63"/>
      <c r="G13" s="109"/>
    </row>
    <row r="14" spans="1:9" ht="43.5" customHeight="1" x14ac:dyDescent="0.25">
      <c r="A14" s="138">
        <v>1</v>
      </c>
      <c r="B14" s="137" t="s">
        <v>107</v>
      </c>
      <c r="C14" s="129"/>
      <c r="D14" s="129"/>
      <c r="E14" s="91" t="s">
        <v>163</v>
      </c>
      <c r="F14" s="130"/>
      <c r="G14" s="139" t="s">
        <v>106</v>
      </c>
      <c r="H14" s="81"/>
      <c r="I14" s="84"/>
    </row>
    <row r="15" spans="1:9" ht="21" customHeight="1" x14ac:dyDescent="0.25">
      <c r="A15" s="51" t="s">
        <v>17</v>
      </c>
      <c r="B15" s="117" t="s">
        <v>104</v>
      </c>
      <c r="C15" s="58"/>
      <c r="D15" s="58"/>
      <c r="E15" s="58"/>
      <c r="F15" s="59"/>
      <c r="G15" s="110"/>
      <c r="H15" s="81"/>
      <c r="I15" s="84"/>
    </row>
    <row r="16" spans="1:9" ht="90" x14ac:dyDescent="0.25">
      <c r="A16" s="66">
        <v>2</v>
      </c>
      <c r="B16" s="124" t="s">
        <v>166</v>
      </c>
      <c r="C16" s="75"/>
      <c r="D16" s="100" t="s">
        <v>163</v>
      </c>
      <c r="E16" s="75"/>
      <c r="F16" s="78"/>
      <c r="G16" s="111" t="s">
        <v>109</v>
      </c>
      <c r="H16" s="81"/>
      <c r="I16" s="84"/>
    </row>
    <row r="17" spans="1:9" ht="78.75" customHeight="1" x14ac:dyDescent="0.25">
      <c r="A17" s="66">
        <v>3</v>
      </c>
      <c r="B17" s="125" t="s">
        <v>167</v>
      </c>
      <c r="C17" s="75"/>
      <c r="D17" s="100" t="s">
        <v>163</v>
      </c>
      <c r="E17" s="75"/>
      <c r="F17" s="78"/>
      <c r="G17" s="111" t="s">
        <v>108</v>
      </c>
      <c r="H17" s="81"/>
      <c r="I17" s="84"/>
    </row>
    <row r="18" spans="1:9" ht="70.5" customHeight="1" x14ac:dyDescent="0.25">
      <c r="A18" s="66">
        <v>4</v>
      </c>
      <c r="B18" s="125" t="s">
        <v>168</v>
      </c>
      <c r="C18" s="75"/>
      <c r="D18" s="100" t="s">
        <v>163</v>
      </c>
      <c r="E18" s="75"/>
      <c r="F18" s="78"/>
      <c r="G18" s="111" t="s">
        <v>108</v>
      </c>
      <c r="H18" s="81"/>
      <c r="I18" s="84"/>
    </row>
    <row r="19" spans="1:9" ht="44.25" customHeight="1" x14ac:dyDescent="0.25">
      <c r="A19" s="66">
        <v>5</v>
      </c>
      <c r="B19" s="124" t="s">
        <v>169</v>
      </c>
      <c r="C19" s="75"/>
      <c r="D19" s="100" t="s">
        <v>163</v>
      </c>
      <c r="E19" s="75"/>
      <c r="F19" s="78"/>
      <c r="G19" s="111" t="s">
        <v>108</v>
      </c>
      <c r="H19" s="81"/>
      <c r="I19" s="84"/>
    </row>
    <row r="20" spans="1:9" ht="24" customHeight="1" x14ac:dyDescent="0.25">
      <c r="A20" s="66">
        <v>6</v>
      </c>
      <c r="B20" s="126" t="s">
        <v>111</v>
      </c>
      <c r="C20" s="75"/>
      <c r="D20" s="100" t="s">
        <v>163</v>
      </c>
      <c r="E20" s="75"/>
      <c r="F20" s="78"/>
      <c r="G20" s="111" t="s">
        <v>108</v>
      </c>
      <c r="H20" s="81"/>
      <c r="I20" s="84"/>
    </row>
    <row r="21" spans="1:9" s="44" customFormat="1" ht="45" customHeight="1" x14ac:dyDescent="0.25">
      <c r="A21" s="66">
        <v>7</v>
      </c>
      <c r="B21" s="126" t="s">
        <v>112</v>
      </c>
      <c r="C21" s="75"/>
      <c r="D21" s="75"/>
      <c r="E21" s="75"/>
      <c r="F21" s="102" t="s">
        <v>163</v>
      </c>
      <c r="G21" s="111" t="s">
        <v>110</v>
      </c>
      <c r="H21" s="82"/>
      <c r="I21" s="85"/>
    </row>
    <row r="22" spans="1:9" s="46" customFormat="1" ht="54.75" customHeight="1" x14ac:dyDescent="0.25">
      <c r="A22" s="66">
        <v>8</v>
      </c>
      <c r="B22" s="125" t="s">
        <v>170</v>
      </c>
      <c r="C22" s="75"/>
      <c r="D22" s="100" t="s">
        <v>163</v>
      </c>
      <c r="E22" s="75"/>
      <c r="F22" s="103" t="s">
        <v>163</v>
      </c>
      <c r="G22" s="111" t="s">
        <v>113</v>
      </c>
      <c r="H22" s="83"/>
      <c r="I22" s="83"/>
    </row>
    <row r="23" spans="1:9" ht="33" customHeight="1" x14ac:dyDescent="0.25">
      <c r="A23" s="66">
        <v>9</v>
      </c>
      <c r="B23" s="126" t="s">
        <v>114</v>
      </c>
      <c r="C23" s="75"/>
      <c r="D23" s="100" t="s">
        <v>163</v>
      </c>
      <c r="E23" s="91" t="s">
        <v>163</v>
      </c>
      <c r="F23" s="103" t="s">
        <v>163</v>
      </c>
      <c r="G23" s="111" t="s">
        <v>116</v>
      </c>
      <c r="H23" s="83"/>
      <c r="I23" s="83"/>
    </row>
    <row r="24" spans="1:9" ht="97.5" customHeight="1" x14ac:dyDescent="0.25">
      <c r="A24" s="66">
        <v>10</v>
      </c>
      <c r="B24" s="124" t="s">
        <v>171</v>
      </c>
      <c r="C24" s="75"/>
      <c r="D24" s="100" t="s">
        <v>163</v>
      </c>
      <c r="E24" s="75"/>
      <c r="F24" s="103" t="s">
        <v>163</v>
      </c>
      <c r="G24" s="111" t="s">
        <v>164</v>
      </c>
      <c r="H24" s="83"/>
      <c r="I24" s="83"/>
    </row>
    <row r="25" spans="1:9" ht="66.75" customHeight="1" x14ac:dyDescent="0.25">
      <c r="A25" s="66">
        <v>11</v>
      </c>
      <c r="B25" s="125" t="s">
        <v>174</v>
      </c>
      <c r="C25" s="75"/>
      <c r="D25" s="100" t="s">
        <v>163</v>
      </c>
      <c r="E25" s="75"/>
      <c r="F25" s="103" t="s">
        <v>163</v>
      </c>
      <c r="G25" s="111" t="s">
        <v>122</v>
      </c>
      <c r="H25" s="83"/>
      <c r="I25" s="83"/>
    </row>
    <row r="26" spans="1:9" ht="51.75" customHeight="1" x14ac:dyDescent="0.25">
      <c r="A26" s="66">
        <v>12</v>
      </c>
      <c r="B26" s="126" t="s">
        <v>117</v>
      </c>
      <c r="C26" s="75"/>
      <c r="D26" s="94"/>
      <c r="E26" s="75"/>
      <c r="F26" s="103" t="s">
        <v>163</v>
      </c>
      <c r="G26" s="111" t="s">
        <v>121</v>
      </c>
      <c r="H26" s="81"/>
      <c r="I26" s="84"/>
    </row>
    <row r="27" spans="1:9" ht="66.75" customHeight="1" x14ac:dyDescent="0.25">
      <c r="A27" s="66">
        <v>13</v>
      </c>
      <c r="B27" s="126" t="s">
        <v>118</v>
      </c>
      <c r="C27" s="75"/>
      <c r="D27" s="94"/>
      <c r="E27" s="75"/>
      <c r="F27" s="103" t="s">
        <v>163</v>
      </c>
      <c r="G27" s="111" t="s">
        <v>123</v>
      </c>
      <c r="H27" s="86"/>
      <c r="I27" s="86"/>
    </row>
    <row r="28" spans="1:9" ht="38.25" customHeight="1" x14ac:dyDescent="0.25">
      <c r="A28" s="66">
        <v>14</v>
      </c>
      <c r="B28" s="126" t="s">
        <v>119</v>
      </c>
      <c r="C28" s="75"/>
      <c r="D28" s="100" t="s">
        <v>163</v>
      </c>
      <c r="E28" s="75"/>
      <c r="F28" s="103" t="s">
        <v>163</v>
      </c>
      <c r="G28" s="111" t="s">
        <v>120</v>
      </c>
      <c r="H28" s="86"/>
      <c r="I28" s="86"/>
    </row>
    <row r="29" spans="1:9" ht="38.25" customHeight="1" x14ac:dyDescent="0.25">
      <c r="A29" s="66">
        <v>15</v>
      </c>
      <c r="B29" s="126" t="s">
        <v>56</v>
      </c>
      <c r="C29" s="75"/>
      <c r="D29" s="100" t="s">
        <v>163</v>
      </c>
      <c r="E29" s="75"/>
      <c r="F29" s="103" t="s">
        <v>163</v>
      </c>
      <c r="G29" s="111" t="s">
        <v>124</v>
      </c>
      <c r="H29" s="86"/>
      <c r="I29" s="86"/>
    </row>
    <row r="30" spans="1:9" ht="36.75" customHeight="1" x14ac:dyDescent="0.25">
      <c r="A30" s="66">
        <v>16</v>
      </c>
      <c r="B30" s="126" t="s">
        <v>125</v>
      </c>
      <c r="C30" s="75"/>
      <c r="D30" s="100" t="s">
        <v>163</v>
      </c>
      <c r="E30" s="75"/>
      <c r="F30" s="103" t="s">
        <v>163</v>
      </c>
      <c r="G30" s="111" t="s">
        <v>115</v>
      </c>
      <c r="H30" s="86"/>
      <c r="I30" s="86"/>
    </row>
    <row r="31" spans="1:9" ht="38.25" customHeight="1" x14ac:dyDescent="0.25">
      <c r="A31" s="66">
        <v>17</v>
      </c>
      <c r="B31" s="124" t="s">
        <v>172</v>
      </c>
      <c r="C31" s="75"/>
      <c r="D31" s="75"/>
      <c r="E31" s="75"/>
      <c r="F31" s="103" t="s">
        <v>163</v>
      </c>
      <c r="G31" s="111" t="s">
        <v>126</v>
      </c>
      <c r="H31" s="86"/>
      <c r="I31" s="86"/>
    </row>
    <row r="32" spans="1:9" ht="38.25" customHeight="1" x14ac:dyDescent="0.25">
      <c r="A32" s="66">
        <v>18</v>
      </c>
      <c r="B32" s="124" t="s">
        <v>127</v>
      </c>
      <c r="C32" s="75"/>
      <c r="D32" s="75"/>
      <c r="E32" s="75"/>
      <c r="F32" s="103" t="s">
        <v>163</v>
      </c>
      <c r="G32" s="111" t="s">
        <v>128</v>
      </c>
      <c r="H32" s="86"/>
      <c r="I32" s="86"/>
    </row>
    <row r="33" spans="1:9" ht="60" customHeight="1" x14ac:dyDescent="0.25">
      <c r="A33" s="66">
        <v>19</v>
      </c>
      <c r="B33" s="124" t="s">
        <v>173</v>
      </c>
      <c r="C33" s="75"/>
      <c r="D33" s="75"/>
      <c r="E33" s="75"/>
      <c r="F33" s="103" t="s">
        <v>163</v>
      </c>
      <c r="G33" s="111" t="s">
        <v>108</v>
      </c>
      <c r="H33" s="86"/>
      <c r="I33" s="86"/>
    </row>
    <row r="34" spans="1:9" ht="29.25" customHeight="1" x14ac:dyDescent="0.25">
      <c r="A34" s="66">
        <v>20</v>
      </c>
      <c r="B34" s="126" t="s">
        <v>129</v>
      </c>
      <c r="C34" s="75"/>
      <c r="D34" s="100" t="s">
        <v>163</v>
      </c>
      <c r="E34" s="75"/>
      <c r="F34" s="103" t="s">
        <v>163</v>
      </c>
      <c r="G34" s="111" t="s">
        <v>115</v>
      </c>
      <c r="H34" s="86"/>
      <c r="I34" s="86"/>
    </row>
    <row r="35" spans="1:9" ht="38.25" x14ac:dyDescent="0.25">
      <c r="A35" s="66">
        <v>21</v>
      </c>
      <c r="B35" s="126" t="s">
        <v>76</v>
      </c>
      <c r="C35" s="75"/>
      <c r="D35" s="94"/>
      <c r="E35" s="75"/>
      <c r="F35" s="103" t="s">
        <v>163</v>
      </c>
      <c r="G35" s="111" t="s">
        <v>142</v>
      </c>
      <c r="H35" s="86"/>
      <c r="I35" s="84"/>
    </row>
    <row r="36" spans="1:9" ht="27.75" customHeight="1" x14ac:dyDescent="0.25">
      <c r="A36" s="66">
        <v>22</v>
      </c>
      <c r="B36" s="126" t="s">
        <v>130</v>
      </c>
      <c r="C36" s="75"/>
      <c r="D36" s="100" t="s">
        <v>163</v>
      </c>
      <c r="E36" s="75"/>
      <c r="F36" s="103" t="s">
        <v>163</v>
      </c>
      <c r="G36" s="111" t="s">
        <v>115</v>
      </c>
      <c r="H36" s="86"/>
      <c r="I36" s="84"/>
    </row>
    <row r="37" spans="1:9" ht="38.25" x14ac:dyDescent="0.25">
      <c r="A37" s="66">
        <v>23</v>
      </c>
      <c r="B37" s="126" t="s">
        <v>99</v>
      </c>
      <c r="C37" s="75"/>
      <c r="D37" s="100" t="s">
        <v>163</v>
      </c>
      <c r="E37" s="75"/>
      <c r="F37" s="103" t="s">
        <v>163</v>
      </c>
      <c r="G37" s="111" t="s">
        <v>131</v>
      </c>
      <c r="H37" s="84"/>
      <c r="I37" s="84"/>
    </row>
    <row r="38" spans="1:9" ht="44.25" customHeight="1" x14ac:dyDescent="0.25">
      <c r="A38" s="66">
        <v>24</v>
      </c>
      <c r="B38" s="126" t="s">
        <v>132</v>
      </c>
      <c r="C38" s="75"/>
      <c r="D38" s="94"/>
      <c r="E38" s="75"/>
      <c r="F38" s="103" t="s">
        <v>163</v>
      </c>
      <c r="G38" s="111" t="s">
        <v>136</v>
      </c>
      <c r="H38" s="84"/>
      <c r="I38" s="84"/>
    </row>
    <row r="39" spans="1:9" ht="42" customHeight="1" x14ac:dyDescent="0.25">
      <c r="A39" s="66">
        <v>25</v>
      </c>
      <c r="B39" s="126" t="s">
        <v>133</v>
      </c>
      <c r="C39" s="75"/>
      <c r="D39" s="94"/>
      <c r="E39" s="75"/>
      <c r="F39" s="103" t="s">
        <v>163</v>
      </c>
      <c r="G39" s="111" t="s">
        <v>136</v>
      </c>
      <c r="H39" s="84"/>
      <c r="I39" s="84"/>
    </row>
    <row r="40" spans="1:9" ht="42.75" customHeight="1" x14ac:dyDescent="0.25">
      <c r="A40" s="66">
        <v>26</v>
      </c>
      <c r="B40" s="126" t="s">
        <v>134</v>
      </c>
      <c r="C40" s="75"/>
      <c r="D40" s="94"/>
      <c r="E40" s="75"/>
      <c r="F40" s="103" t="s">
        <v>163</v>
      </c>
      <c r="G40" s="111" t="s">
        <v>136</v>
      </c>
      <c r="H40" s="84"/>
      <c r="I40" s="84"/>
    </row>
    <row r="41" spans="1:9" ht="39.75" customHeight="1" x14ac:dyDescent="0.25">
      <c r="A41" s="66">
        <v>27</v>
      </c>
      <c r="B41" s="126" t="s">
        <v>135</v>
      </c>
      <c r="C41" s="75"/>
      <c r="D41" s="94"/>
      <c r="E41" s="75"/>
      <c r="F41" s="103" t="s">
        <v>163</v>
      </c>
      <c r="G41" s="111" t="s">
        <v>136</v>
      </c>
      <c r="H41" s="84"/>
      <c r="I41" s="84"/>
    </row>
    <row r="42" spans="1:9" ht="39" customHeight="1" x14ac:dyDescent="0.25">
      <c r="A42" s="66">
        <v>28</v>
      </c>
      <c r="B42" s="127" t="s">
        <v>139</v>
      </c>
      <c r="C42" s="75"/>
      <c r="D42" s="94"/>
      <c r="E42" s="75"/>
      <c r="F42" s="103" t="s">
        <v>163</v>
      </c>
      <c r="G42" s="111" t="s">
        <v>136</v>
      </c>
      <c r="H42" s="84"/>
      <c r="I42" s="84"/>
    </row>
    <row r="43" spans="1:9" ht="41.25" customHeight="1" x14ac:dyDescent="0.25">
      <c r="A43" s="66">
        <v>29</v>
      </c>
      <c r="B43" s="127" t="s">
        <v>137</v>
      </c>
      <c r="C43" s="75"/>
      <c r="D43" s="94"/>
      <c r="E43" s="75"/>
      <c r="F43" s="103" t="s">
        <v>163</v>
      </c>
      <c r="G43" s="111" t="s">
        <v>136</v>
      </c>
      <c r="H43" s="84"/>
      <c r="I43" s="84"/>
    </row>
    <row r="44" spans="1:9" ht="30" x14ac:dyDescent="0.25">
      <c r="A44" s="66">
        <v>30</v>
      </c>
      <c r="B44" s="127" t="s">
        <v>175</v>
      </c>
      <c r="C44" s="75"/>
      <c r="D44" s="94"/>
      <c r="E44" s="75"/>
      <c r="F44" s="103" t="s">
        <v>163</v>
      </c>
      <c r="G44" s="111" t="s">
        <v>108</v>
      </c>
      <c r="H44" s="84"/>
      <c r="I44" s="84"/>
    </row>
    <row r="45" spans="1:9" s="43" customFormat="1" ht="55.5" customHeight="1" x14ac:dyDescent="0.25">
      <c r="A45" s="66">
        <v>31</v>
      </c>
      <c r="B45" s="126" t="s">
        <v>138</v>
      </c>
      <c r="C45" s="89" t="s">
        <v>163</v>
      </c>
      <c r="D45" s="100" t="s">
        <v>163</v>
      </c>
      <c r="E45" s="91" t="s">
        <v>163</v>
      </c>
      <c r="F45" s="75"/>
      <c r="G45" s="111" t="s">
        <v>145</v>
      </c>
    </row>
    <row r="46" spans="1:9" ht="30" customHeight="1" x14ac:dyDescent="0.25">
      <c r="A46" s="66">
        <v>32</v>
      </c>
      <c r="B46" s="126" t="s">
        <v>140</v>
      </c>
      <c r="C46" s="89" t="s">
        <v>163</v>
      </c>
      <c r="D46" s="100" t="s">
        <v>163</v>
      </c>
      <c r="E46" s="91" t="s">
        <v>163</v>
      </c>
      <c r="F46" s="75"/>
      <c r="G46" s="111" t="s">
        <v>144</v>
      </c>
      <c r="H46" s="84"/>
      <c r="I46" s="84"/>
    </row>
    <row r="47" spans="1:9" ht="38.25" x14ac:dyDescent="0.25">
      <c r="A47" s="66">
        <v>33</v>
      </c>
      <c r="B47" s="126" t="s">
        <v>141</v>
      </c>
      <c r="C47" s="94"/>
      <c r="D47" s="94"/>
      <c r="E47" s="91" t="s">
        <v>163</v>
      </c>
      <c r="F47" s="75"/>
      <c r="G47" s="111" t="s">
        <v>143</v>
      </c>
      <c r="H47" s="84"/>
      <c r="I47" s="84"/>
    </row>
    <row r="48" spans="1:9" ht="59.25" customHeight="1" x14ac:dyDescent="0.25">
      <c r="A48" s="66">
        <v>34</v>
      </c>
      <c r="B48" s="126" t="s">
        <v>176</v>
      </c>
      <c r="C48" s="89" t="s">
        <v>163</v>
      </c>
      <c r="D48" s="94"/>
      <c r="E48" s="75"/>
      <c r="F48" s="75"/>
      <c r="G48" s="111" t="s">
        <v>136</v>
      </c>
      <c r="H48" s="84"/>
      <c r="I48" s="84"/>
    </row>
    <row r="49" spans="1:9" ht="42" customHeight="1" x14ac:dyDescent="0.25">
      <c r="A49" s="66">
        <v>35</v>
      </c>
      <c r="B49" s="126" t="s">
        <v>84</v>
      </c>
      <c r="C49" s="89" t="s">
        <v>163</v>
      </c>
      <c r="D49" s="94"/>
      <c r="E49" s="75"/>
      <c r="F49" s="75"/>
      <c r="G49" s="111" t="s">
        <v>146</v>
      </c>
      <c r="H49" s="84"/>
      <c r="I49" s="84"/>
    </row>
    <row r="50" spans="1:9" ht="47.25" customHeight="1" x14ac:dyDescent="0.25">
      <c r="A50" s="66">
        <v>36</v>
      </c>
      <c r="B50" s="126" t="s">
        <v>177</v>
      </c>
      <c r="C50" s="94"/>
      <c r="D50" s="100" t="s">
        <v>163</v>
      </c>
      <c r="E50" s="75"/>
      <c r="F50" s="75"/>
      <c r="G50" s="111" t="s">
        <v>136</v>
      </c>
    </row>
    <row r="51" spans="1:9" ht="48" customHeight="1" x14ac:dyDescent="0.25">
      <c r="A51" s="66">
        <v>37</v>
      </c>
      <c r="B51" s="126" t="s">
        <v>147</v>
      </c>
      <c r="C51" s="89" t="s">
        <v>163</v>
      </c>
      <c r="D51" s="94"/>
      <c r="E51" s="75"/>
      <c r="F51" s="75"/>
      <c r="G51" s="111" t="s">
        <v>136</v>
      </c>
    </row>
    <row r="52" spans="1:9" ht="30" customHeight="1" x14ac:dyDescent="0.25">
      <c r="A52" s="66">
        <v>38</v>
      </c>
      <c r="B52" s="126" t="s">
        <v>148</v>
      </c>
      <c r="C52" s="89" t="s">
        <v>163</v>
      </c>
      <c r="D52" s="94"/>
      <c r="E52" s="75"/>
      <c r="F52" s="75"/>
      <c r="G52" s="112" t="s">
        <v>105</v>
      </c>
    </row>
    <row r="53" spans="1:9" ht="42.75" customHeight="1" x14ac:dyDescent="0.25">
      <c r="A53" s="66">
        <v>39</v>
      </c>
      <c r="B53" s="126" t="s">
        <v>149</v>
      </c>
      <c r="C53" s="94"/>
      <c r="D53" s="94"/>
      <c r="E53" s="91" t="s">
        <v>163</v>
      </c>
      <c r="F53" s="75"/>
      <c r="G53" s="111" t="s">
        <v>136</v>
      </c>
    </row>
    <row r="54" spans="1:9" ht="48.75" customHeight="1" x14ac:dyDescent="0.25">
      <c r="A54" s="66">
        <v>40</v>
      </c>
      <c r="B54" s="126" t="s">
        <v>150</v>
      </c>
      <c r="C54" s="89" t="s">
        <v>163</v>
      </c>
      <c r="D54" s="94"/>
      <c r="E54" s="94"/>
      <c r="F54" s="75"/>
      <c r="G54" s="111" t="s">
        <v>136</v>
      </c>
    </row>
    <row r="55" spans="1:9" ht="59.25" customHeight="1" x14ac:dyDescent="0.25">
      <c r="A55" s="66">
        <v>41</v>
      </c>
      <c r="B55" s="125" t="s">
        <v>178</v>
      </c>
      <c r="C55" s="89" t="s">
        <v>163</v>
      </c>
      <c r="D55" s="100" t="s">
        <v>163</v>
      </c>
      <c r="E55" s="91" t="s">
        <v>163</v>
      </c>
      <c r="F55" s="75"/>
      <c r="G55" s="112" t="s">
        <v>105</v>
      </c>
    </row>
    <row r="56" spans="1:9" ht="39" customHeight="1" x14ac:dyDescent="0.25">
      <c r="A56" s="66">
        <v>42</v>
      </c>
      <c r="B56" s="124" t="s">
        <v>179</v>
      </c>
      <c r="C56" s="89" t="s">
        <v>163</v>
      </c>
      <c r="D56" s="100" t="s">
        <v>163</v>
      </c>
      <c r="E56" s="91" t="s">
        <v>163</v>
      </c>
      <c r="F56" s="103" t="s">
        <v>163</v>
      </c>
      <c r="G56" s="111" t="s">
        <v>110</v>
      </c>
      <c r="H56" s="87"/>
    </row>
    <row r="57" spans="1:9" ht="42" customHeight="1" x14ac:dyDescent="0.25">
      <c r="A57" s="66">
        <v>43</v>
      </c>
      <c r="B57" s="116" t="s">
        <v>151</v>
      </c>
      <c r="C57" s="95" t="s">
        <v>163</v>
      </c>
      <c r="D57" s="97"/>
      <c r="E57" s="97"/>
      <c r="F57" s="79"/>
      <c r="G57" s="113" t="s">
        <v>136</v>
      </c>
    </row>
    <row r="58" spans="1:9" ht="23.25" customHeight="1" x14ac:dyDescent="0.25">
      <c r="A58" s="51" t="s">
        <v>160</v>
      </c>
      <c r="B58" s="114" t="s">
        <v>158</v>
      </c>
      <c r="C58" s="96"/>
      <c r="D58" s="96"/>
      <c r="E58" s="96"/>
      <c r="F58" s="59"/>
      <c r="G58" s="54"/>
    </row>
    <row r="59" spans="1:9" ht="36.75" customHeight="1" x14ac:dyDescent="0.25">
      <c r="A59" s="67">
        <v>44</v>
      </c>
      <c r="B59" s="116" t="s">
        <v>153</v>
      </c>
      <c r="C59" s="97"/>
      <c r="D59" s="97"/>
      <c r="E59" s="97"/>
      <c r="F59" s="104" t="s">
        <v>163</v>
      </c>
      <c r="G59" s="113" t="s">
        <v>136</v>
      </c>
    </row>
    <row r="60" spans="1:9" ht="24.75" customHeight="1" x14ac:dyDescent="0.25">
      <c r="A60" s="67">
        <v>45</v>
      </c>
      <c r="B60" s="116" t="s">
        <v>154</v>
      </c>
      <c r="C60" s="95" t="s">
        <v>163</v>
      </c>
      <c r="D60" s="97"/>
      <c r="E60" s="97"/>
      <c r="F60" s="79"/>
      <c r="G60" s="113" t="s">
        <v>136</v>
      </c>
    </row>
    <row r="61" spans="1:9" ht="37.5" customHeight="1" x14ac:dyDescent="0.25">
      <c r="A61" s="67">
        <v>46</v>
      </c>
      <c r="B61" s="116" t="s">
        <v>155</v>
      </c>
      <c r="C61" s="97"/>
      <c r="D61" s="97"/>
      <c r="E61" s="106" t="s">
        <v>163</v>
      </c>
      <c r="F61" s="79"/>
      <c r="G61" s="113" t="s">
        <v>161</v>
      </c>
    </row>
    <row r="62" spans="1:9" ht="42" customHeight="1" x14ac:dyDescent="0.25">
      <c r="A62" s="67">
        <v>47</v>
      </c>
      <c r="B62" s="116" t="s">
        <v>159</v>
      </c>
      <c r="C62" s="95" t="s">
        <v>163</v>
      </c>
      <c r="D62" s="97"/>
      <c r="E62" s="97"/>
      <c r="F62" s="79"/>
      <c r="G62" s="113" t="s">
        <v>136</v>
      </c>
    </row>
    <row r="63" spans="1:9" ht="51.75" customHeight="1" x14ac:dyDescent="0.25">
      <c r="A63" s="67">
        <v>48</v>
      </c>
      <c r="B63" s="116" t="s">
        <v>156</v>
      </c>
      <c r="C63" s="97"/>
      <c r="D63" s="97"/>
      <c r="E63" s="106" t="s">
        <v>163</v>
      </c>
      <c r="F63" s="79"/>
      <c r="G63" s="113" t="s">
        <v>161</v>
      </c>
    </row>
    <row r="64" spans="1:9" ht="37.5" customHeight="1" x14ac:dyDescent="0.25">
      <c r="A64" s="67">
        <v>49</v>
      </c>
      <c r="B64" s="116" t="s">
        <v>162</v>
      </c>
      <c r="C64" s="95" t="s">
        <v>163</v>
      </c>
      <c r="D64" s="97"/>
      <c r="E64" s="97"/>
      <c r="F64" s="79"/>
      <c r="G64" s="113" t="s">
        <v>136</v>
      </c>
    </row>
    <row r="65" spans="1:7" ht="38.25" customHeight="1" thickBot="1" x14ac:dyDescent="0.3">
      <c r="A65" s="67">
        <v>50</v>
      </c>
      <c r="B65" s="116" t="s">
        <v>157</v>
      </c>
      <c r="C65" s="97"/>
      <c r="D65" s="101" t="s">
        <v>163</v>
      </c>
      <c r="E65" s="97"/>
      <c r="F65" s="79"/>
      <c r="G65" s="113" t="s">
        <v>136</v>
      </c>
    </row>
    <row r="66" spans="1:7" ht="26.25" customHeight="1" thickBot="1" x14ac:dyDescent="0.3">
      <c r="A66" s="80"/>
      <c r="B66" s="115" t="s">
        <v>152</v>
      </c>
      <c r="C66" s="98" t="s">
        <v>5</v>
      </c>
      <c r="D66" s="99" t="s">
        <v>8</v>
      </c>
      <c r="E66" s="93" t="s">
        <v>6</v>
      </c>
      <c r="F66" s="105" t="s">
        <v>7</v>
      </c>
      <c r="G66" s="92"/>
    </row>
    <row r="67" spans="1:7" ht="35.25" customHeight="1" x14ac:dyDescent="0.25">
      <c r="A67" s="68"/>
      <c r="B67" s="69" t="s">
        <v>180</v>
      </c>
      <c r="C67" s="70">
        <v>5563433.3399999999</v>
      </c>
      <c r="D67" s="70">
        <v>6244690.7300000004</v>
      </c>
      <c r="E67" s="140" t="s">
        <v>182</v>
      </c>
      <c r="F67" s="70">
        <v>10778316.810000001</v>
      </c>
      <c r="G67" s="71"/>
    </row>
    <row r="68" spans="1:7" x14ac:dyDescent="0.25">
      <c r="A68" s="68"/>
      <c r="B68" s="73"/>
      <c r="C68" s="74"/>
      <c r="D68" s="74"/>
      <c r="E68" s="74"/>
      <c r="F68" s="88"/>
      <c r="G68" s="72"/>
    </row>
    <row r="69" spans="1:7" x14ac:dyDescent="0.25">
      <c r="C69" s="47"/>
    </row>
    <row r="73" spans="1:7" x14ac:dyDescent="0.25">
      <c r="E73" s="43" t="s">
        <v>98</v>
      </c>
    </row>
  </sheetData>
  <mergeCells count="1">
    <mergeCell ref="C1:F1"/>
  </mergeCells>
  <phoneticPr fontId="11" type="noConversion"/>
  <pageMargins left="0.7" right="0.7" top="0.75" bottom="0.75" header="0.3" footer="0.3"/>
  <pageSetup paperSize="9" scale="82" fitToHeight="0" orientation="landscape" horizontalDpi="4294967295" verticalDpi="300" r:id="rId1"/>
  <headerFooter>
    <oddHeader xml:space="preserve">&amp;CWYKAZ - PLANOWANE ROBOTY BUDOWLANE DOT. SPRAWOWANIA nadzoru inwestorskiego dla Gminy Kobylnica według branż - &amp;"-,Pogrubiony"Załącznik nr 8a do SIWZ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zoomScale="110" zoomScaleNormal="110" workbookViewId="0">
      <selection activeCell="A24" sqref="A24"/>
    </sheetView>
  </sheetViews>
  <sheetFormatPr defaultRowHeight="15" x14ac:dyDescent="0.25"/>
  <cols>
    <col min="1" max="1" width="9.140625" style="7"/>
    <col min="2" max="2" width="93.7109375" style="4" bestFit="1" customWidth="1"/>
    <col min="3" max="3" width="11.140625" customWidth="1"/>
    <col min="4" max="4" width="10.140625" customWidth="1"/>
    <col min="5" max="5" width="11.28515625" bestFit="1" customWidth="1"/>
    <col min="6" max="6" width="10.28515625" bestFit="1" customWidth="1"/>
    <col min="7" max="7" width="28.7109375" bestFit="1" customWidth="1"/>
  </cols>
  <sheetData>
    <row r="1" spans="1:11" x14ac:dyDescent="0.25">
      <c r="G1" s="35"/>
      <c r="H1" s="35" t="s">
        <v>89</v>
      </c>
      <c r="I1" s="35" t="s">
        <v>90</v>
      </c>
      <c r="J1" s="35" t="s">
        <v>91</v>
      </c>
      <c r="K1" s="35" t="s">
        <v>92</v>
      </c>
    </row>
    <row r="2" spans="1:11" x14ac:dyDescent="0.25">
      <c r="A2" s="8"/>
      <c r="B2" s="5"/>
      <c r="C2" s="133" t="s">
        <v>3</v>
      </c>
      <c r="D2" s="133"/>
      <c r="E2" s="133"/>
      <c r="F2" s="134"/>
      <c r="G2" s="35" t="s">
        <v>87</v>
      </c>
      <c r="H2" s="38">
        <v>1.9E-2</v>
      </c>
      <c r="I2" s="38">
        <v>1.4E-2</v>
      </c>
      <c r="J2" s="38">
        <v>1.6E-2</v>
      </c>
      <c r="K2" s="38">
        <v>4.8999999999999998E-3</v>
      </c>
    </row>
    <row r="3" spans="1:11" x14ac:dyDescent="0.25">
      <c r="A3" s="8"/>
      <c r="C3" s="133" t="s">
        <v>4</v>
      </c>
      <c r="D3" s="133"/>
      <c r="E3" s="133"/>
      <c r="F3" s="134"/>
      <c r="G3" s="35" t="s">
        <v>88</v>
      </c>
      <c r="H3" s="38">
        <v>1.0999999999999999E-2</v>
      </c>
      <c r="I3" s="38">
        <v>1.2E-2</v>
      </c>
      <c r="J3" s="38">
        <v>1.4E-2</v>
      </c>
      <c r="K3" s="38">
        <v>5.7000000000000002E-3</v>
      </c>
    </row>
    <row r="4" spans="1:11" x14ac:dyDescent="0.25">
      <c r="A4" s="8"/>
      <c r="C4" s="1" t="s">
        <v>5</v>
      </c>
      <c r="D4" s="1" t="s">
        <v>8</v>
      </c>
      <c r="E4" s="1" t="s">
        <v>6</v>
      </c>
      <c r="F4" s="36" t="s">
        <v>7</v>
      </c>
      <c r="G4" s="37" t="s">
        <v>93</v>
      </c>
      <c r="H4" s="39">
        <v>7.0000000000000007E-2</v>
      </c>
      <c r="I4" s="39">
        <v>6.0000000000000001E-3</v>
      </c>
      <c r="J4" s="39">
        <v>7.0000000000000001E-3</v>
      </c>
      <c r="K4" s="39">
        <v>0.01</v>
      </c>
    </row>
    <row r="5" spans="1:11" x14ac:dyDescent="0.25">
      <c r="A5" s="42" t="s">
        <v>1</v>
      </c>
      <c r="B5" s="19" t="s">
        <v>2</v>
      </c>
      <c r="C5" s="41"/>
      <c r="D5" s="41"/>
      <c r="E5" s="41"/>
      <c r="F5" s="41"/>
    </row>
    <row r="6" spans="1:11" x14ac:dyDescent="0.25">
      <c r="A6" s="8">
        <v>1</v>
      </c>
      <c r="B6" s="5" t="s">
        <v>0</v>
      </c>
      <c r="C6" s="3">
        <v>0</v>
      </c>
      <c r="D6" s="3">
        <v>0</v>
      </c>
      <c r="E6" s="2">
        <v>75000</v>
      </c>
      <c r="F6" s="3">
        <v>0</v>
      </c>
    </row>
    <row r="7" spans="1:11" x14ac:dyDescent="0.25">
      <c r="A7" s="8">
        <v>4</v>
      </c>
      <c r="B7" s="5" t="s">
        <v>9</v>
      </c>
      <c r="C7" s="2"/>
      <c r="D7" s="2"/>
      <c r="E7" s="3">
        <v>0</v>
      </c>
      <c r="F7" s="3">
        <v>0</v>
      </c>
    </row>
    <row r="8" spans="1:11" x14ac:dyDescent="0.25">
      <c r="A8" s="8">
        <v>5</v>
      </c>
      <c r="B8" s="5" t="s">
        <v>10</v>
      </c>
      <c r="C8" s="2">
        <v>112341</v>
      </c>
      <c r="D8" s="3"/>
      <c r="E8" s="3"/>
      <c r="F8" s="3"/>
    </row>
    <row r="9" spans="1:11" x14ac:dyDescent="0.25">
      <c r="A9" s="8">
        <v>6</v>
      </c>
      <c r="B9" s="5" t="s">
        <v>11</v>
      </c>
      <c r="C9" s="2"/>
      <c r="D9" s="2"/>
      <c r="E9" s="2"/>
      <c r="F9" s="3"/>
    </row>
    <row r="10" spans="1:11" ht="30" x14ac:dyDescent="0.25">
      <c r="A10" s="8">
        <v>7</v>
      </c>
      <c r="B10" s="9" t="s">
        <v>12</v>
      </c>
      <c r="C10" s="3"/>
      <c r="D10" s="3"/>
      <c r="E10" s="3"/>
      <c r="F10" s="3"/>
    </row>
    <row r="11" spans="1:11" x14ac:dyDescent="0.25">
      <c r="A11" s="6" t="s">
        <v>33</v>
      </c>
      <c r="B11" s="9" t="s">
        <v>35</v>
      </c>
      <c r="C11" s="2"/>
      <c r="D11" s="2"/>
      <c r="E11" s="3"/>
      <c r="F11" s="3"/>
    </row>
    <row r="12" spans="1:11" x14ac:dyDescent="0.25">
      <c r="A12" s="6" t="s">
        <v>34</v>
      </c>
      <c r="B12" s="9" t="s">
        <v>36</v>
      </c>
      <c r="C12" s="2"/>
      <c r="D12" s="2"/>
      <c r="E12" s="3"/>
      <c r="F12" s="3"/>
    </row>
    <row r="13" spans="1:11" x14ac:dyDescent="0.25">
      <c r="A13" s="6" t="s">
        <v>43</v>
      </c>
      <c r="B13" s="9" t="s">
        <v>37</v>
      </c>
      <c r="C13" s="2"/>
      <c r="D13" s="2"/>
      <c r="E13" s="2"/>
      <c r="F13" s="3"/>
    </row>
    <row r="14" spans="1:11" x14ac:dyDescent="0.25">
      <c r="A14" s="6" t="s">
        <v>44</v>
      </c>
      <c r="B14" s="10" t="s">
        <v>70</v>
      </c>
      <c r="C14" s="2"/>
      <c r="D14" s="2"/>
      <c r="E14" s="3"/>
      <c r="F14" s="3"/>
    </row>
    <row r="15" spans="1:11" x14ac:dyDescent="0.25">
      <c r="A15" s="6" t="s">
        <v>45</v>
      </c>
      <c r="B15" s="11" t="s">
        <v>38</v>
      </c>
      <c r="C15" s="2"/>
      <c r="D15" s="2"/>
      <c r="E15" s="3"/>
      <c r="F15" s="3"/>
    </row>
    <row r="16" spans="1:11" x14ac:dyDescent="0.25">
      <c r="A16" s="6" t="s">
        <v>46</v>
      </c>
      <c r="B16" s="11" t="s">
        <v>39</v>
      </c>
      <c r="C16" s="2"/>
      <c r="D16" s="2"/>
      <c r="E16" s="2"/>
      <c r="F16" s="3"/>
    </row>
    <row r="17" spans="1:6" x14ac:dyDescent="0.25">
      <c r="A17" s="6" t="s">
        <v>47</v>
      </c>
      <c r="B17" s="11" t="s">
        <v>42</v>
      </c>
      <c r="C17" s="2"/>
      <c r="D17" s="2"/>
      <c r="E17" s="2"/>
      <c r="F17" s="3"/>
    </row>
    <row r="18" spans="1:6" x14ac:dyDescent="0.25">
      <c r="A18" s="6" t="s">
        <v>48</v>
      </c>
      <c r="B18" s="11" t="s">
        <v>52</v>
      </c>
      <c r="C18" s="2"/>
      <c r="D18" s="3"/>
      <c r="E18" s="3"/>
      <c r="F18" s="3"/>
    </row>
    <row r="19" spans="1:6" ht="45" x14ac:dyDescent="0.25">
      <c r="A19" s="15" t="s">
        <v>53</v>
      </c>
      <c r="B19" s="12" t="s">
        <v>40</v>
      </c>
      <c r="C19" s="2"/>
      <c r="D19" s="2"/>
      <c r="E19" s="2"/>
      <c r="F19" s="3"/>
    </row>
    <row r="20" spans="1:6" ht="30" x14ac:dyDescent="0.25">
      <c r="A20" s="6" t="s">
        <v>49</v>
      </c>
      <c r="B20" s="12" t="s">
        <v>41</v>
      </c>
      <c r="C20" s="2"/>
      <c r="D20" s="2"/>
      <c r="E20" s="2"/>
      <c r="F20" s="3"/>
    </row>
    <row r="21" spans="1:6" ht="30" x14ac:dyDescent="0.25">
      <c r="A21" s="6" t="s">
        <v>51</v>
      </c>
      <c r="B21" s="12" t="s">
        <v>50</v>
      </c>
      <c r="C21" s="2"/>
      <c r="D21" s="2"/>
      <c r="E21" s="2"/>
      <c r="F21" s="3"/>
    </row>
    <row r="22" spans="1:6" ht="15" customHeight="1" x14ac:dyDescent="0.25">
      <c r="A22" s="8">
        <v>10</v>
      </c>
      <c r="B22" s="10" t="s">
        <v>13</v>
      </c>
      <c r="C22" s="3"/>
      <c r="D22" s="3"/>
      <c r="E22" s="2"/>
      <c r="F22" s="3"/>
    </row>
    <row r="23" spans="1:6" ht="30" x14ac:dyDescent="0.25">
      <c r="A23" s="8">
        <v>11</v>
      </c>
      <c r="B23" s="9" t="s">
        <v>14</v>
      </c>
      <c r="C23" s="2"/>
      <c r="D23" s="2"/>
      <c r="E23" s="3"/>
      <c r="F23" s="3"/>
    </row>
    <row r="24" spans="1:6" x14ac:dyDescent="0.25">
      <c r="A24" s="8">
        <v>12</v>
      </c>
      <c r="B24" s="5" t="s">
        <v>15</v>
      </c>
      <c r="C24" s="16"/>
      <c r="D24" s="2"/>
      <c r="E24" s="3"/>
      <c r="F24" s="2"/>
    </row>
    <row r="25" spans="1:6" x14ac:dyDescent="0.25">
      <c r="A25" s="8">
        <v>13</v>
      </c>
      <c r="B25" s="5" t="s">
        <v>16</v>
      </c>
      <c r="C25" s="2"/>
      <c r="D25" s="2"/>
      <c r="E25" s="2"/>
      <c r="F25" s="2"/>
    </row>
    <row r="26" spans="1:6" x14ac:dyDescent="0.25">
      <c r="A26" s="42" t="s">
        <v>17</v>
      </c>
      <c r="B26" s="40"/>
      <c r="C26" s="18"/>
      <c r="D26" s="18"/>
      <c r="E26" s="18"/>
      <c r="F26" s="18"/>
    </row>
    <row r="27" spans="1:6" ht="45" x14ac:dyDescent="0.25">
      <c r="A27" s="8">
        <v>2</v>
      </c>
      <c r="B27" s="9" t="s">
        <v>18</v>
      </c>
      <c r="C27" s="3"/>
      <c r="D27" s="2"/>
      <c r="E27" s="3"/>
      <c r="F27" s="3"/>
    </row>
    <row r="28" spans="1:6" ht="30.75" customHeight="1" x14ac:dyDescent="0.25">
      <c r="A28" s="8">
        <v>3</v>
      </c>
      <c r="B28" s="9" t="s">
        <v>19</v>
      </c>
      <c r="C28" s="3"/>
      <c r="D28" s="17" t="s">
        <v>54</v>
      </c>
      <c r="E28" s="2"/>
      <c r="F28" s="2"/>
    </row>
    <row r="29" spans="1:6" x14ac:dyDescent="0.25">
      <c r="A29" s="8">
        <v>5</v>
      </c>
      <c r="B29" s="13" t="s">
        <v>20</v>
      </c>
      <c r="C29" s="3"/>
      <c r="D29" s="2">
        <v>100000</v>
      </c>
      <c r="E29" s="3"/>
      <c r="F29" s="3"/>
    </row>
    <row r="30" spans="1:6" ht="31.5" customHeight="1" x14ac:dyDescent="0.25">
      <c r="A30" s="8">
        <v>6</v>
      </c>
      <c r="B30" s="14" t="s">
        <v>21</v>
      </c>
      <c r="C30" s="3"/>
      <c r="D30" s="2">
        <v>303000</v>
      </c>
      <c r="E30" s="3"/>
      <c r="F30" s="3"/>
    </row>
    <row r="31" spans="1:6" x14ac:dyDescent="0.25">
      <c r="A31" s="8">
        <v>11</v>
      </c>
      <c r="B31" s="5" t="s">
        <v>22</v>
      </c>
      <c r="C31" s="3"/>
      <c r="D31" s="2">
        <v>50000</v>
      </c>
      <c r="E31" s="3"/>
      <c r="F31" s="2">
        <v>250000</v>
      </c>
    </row>
    <row r="32" spans="1:6" x14ac:dyDescent="0.25">
      <c r="A32" s="8">
        <v>12</v>
      </c>
      <c r="B32" s="5" t="s">
        <v>23</v>
      </c>
      <c r="C32" s="3"/>
      <c r="D32" s="2">
        <v>100000</v>
      </c>
      <c r="E32" s="3"/>
      <c r="F32" s="2">
        <v>400000</v>
      </c>
    </row>
    <row r="33" spans="1:7" ht="15" customHeight="1" x14ac:dyDescent="0.25">
      <c r="A33" s="8">
        <v>15</v>
      </c>
      <c r="B33" s="9" t="s">
        <v>24</v>
      </c>
      <c r="C33" s="3"/>
      <c r="D33" s="2">
        <v>150000</v>
      </c>
      <c r="E33" s="2">
        <v>50000</v>
      </c>
      <c r="F33" s="2">
        <v>400000</v>
      </c>
    </row>
    <row r="34" spans="1:7" ht="30" x14ac:dyDescent="0.25">
      <c r="A34" s="8">
        <v>17</v>
      </c>
      <c r="B34" s="9" t="s">
        <v>25</v>
      </c>
      <c r="C34" s="3"/>
      <c r="D34" s="2">
        <v>70000</v>
      </c>
      <c r="E34" s="2">
        <v>30000</v>
      </c>
      <c r="F34" s="2">
        <v>100000</v>
      </c>
    </row>
    <row r="35" spans="1:7" x14ac:dyDescent="0.25">
      <c r="A35" s="8">
        <v>20</v>
      </c>
      <c r="B35" s="5" t="s">
        <v>26</v>
      </c>
      <c r="C35" s="3"/>
      <c r="D35" s="2"/>
      <c r="E35" s="2"/>
      <c r="F35" s="2"/>
    </row>
    <row r="36" spans="1:7" x14ac:dyDescent="0.25">
      <c r="A36" s="8">
        <v>23</v>
      </c>
      <c r="B36" s="5" t="s">
        <v>27</v>
      </c>
      <c r="C36" s="3"/>
      <c r="D36" s="2"/>
      <c r="E36" s="2"/>
      <c r="F36" s="2"/>
    </row>
    <row r="37" spans="1:7" ht="15.75" customHeight="1" x14ac:dyDescent="0.25">
      <c r="A37" s="8">
        <v>24</v>
      </c>
      <c r="B37" s="9" t="s">
        <v>28</v>
      </c>
      <c r="C37" s="3"/>
      <c r="D37" s="2"/>
      <c r="E37" s="3"/>
      <c r="F37" s="2"/>
      <c r="G37" t="s">
        <v>55</v>
      </c>
    </row>
    <row r="38" spans="1:7" x14ac:dyDescent="0.25">
      <c r="A38" s="8">
        <v>26</v>
      </c>
      <c r="B38" s="5" t="s">
        <v>29</v>
      </c>
      <c r="C38" s="3"/>
      <c r="D38" s="2"/>
      <c r="E38" s="3"/>
      <c r="F38" s="2"/>
    </row>
    <row r="39" spans="1:7" ht="15" customHeight="1" x14ac:dyDescent="0.25">
      <c r="A39" s="8">
        <v>29</v>
      </c>
      <c r="B39" s="9" t="s">
        <v>56</v>
      </c>
      <c r="C39" s="3"/>
      <c r="D39" s="2"/>
      <c r="E39" s="2"/>
      <c r="F39" s="2"/>
      <c r="G39" t="s">
        <v>57</v>
      </c>
    </row>
    <row r="40" spans="1:7" x14ac:dyDescent="0.25">
      <c r="A40" s="8">
        <v>36</v>
      </c>
      <c r="B40" s="5" t="s">
        <v>30</v>
      </c>
      <c r="C40" s="3"/>
      <c r="D40" s="2"/>
      <c r="E40" s="2"/>
      <c r="F40" s="2"/>
    </row>
    <row r="41" spans="1:7" x14ac:dyDescent="0.25">
      <c r="A41" s="8">
        <v>37</v>
      </c>
      <c r="B41" s="9" t="s">
        <v>58</v>
      </c>
      <c r="C41" s="3"/>
      <c r="D41" s="3"/>
      <c r="E41" s="2">
        <v>42000</v>
      </c>
      <c r="F41" s="3"/>
    </row>
    <row r="42" spans="1:7" x14ac:dyDescent="0.25">
      <c r="A42" s="8">
        <v>39</v>
      </c>
      <c r="B42" s="5" t="s">
        <v>31</v>
      </c>
      <c r="C42" s="3"/>
      <c r="D42" s="3"/>
      <c r="E42" s="3"/>
      <c r="F42" s="2">
        <v>98990</v>
      </c>
      <c r="G42" t="s">
        <v>59</v>
      </c>
    </row>
    <row r="43" spans="1:7" ht="51" customHeight="1" x14ac:dyDescent="0.25">
      <c r="A43" s="8">
        <v>40</v>
      </c>
      <c r="B43" s="9" t="s">
        <v>32</v>
      </c>
      <c r="C43" s="3"/>
      <c r="D43" s="2"/>
      <c r="E43" s="2"/>
      <c r="F43" s="2"/>
    </row>
    <row r="44" spans="1:7" x14ac:dyDescent="0.25">
      <c r="A44" s="8">
        <v>41</v>
      </c>
      <c r="B44" s="9" t="s">
        <v>62</v>
      </c>
      <c r="C44" s="3"/>
      <c r="D44" s="3"/>
      <c r="E44" s="3"/>
      <c r="F44" s="2">
        <v>58000</v>
      </c>
    </row>
    <row r="45" spans="1:7" x14ac:dyDescent="0.25">
      <c r="A45" s="8">
        <v>41</v>
      </c>
      <c r="B45" s="9" t="s">
        <v>60</v>
      </c>
      <c r="C45" s="3"/>
      <c r="D45" s="3"/>
      <c r="E45" s="3"/>
      <c r="F45" s="2">
        <v>47500</v>
      </c>
    </row>
    <row r="46" spans="1:7" x14ac:dyDescent="0.25">
      <c r="A46" s="8">
        <v>42</v>
      </c>
      <c r="B46" s="9" t="s">
        <v>61</v>
      </c>
      <c r="C46" s="3"/>
      <c r="D46" s="3"/>
      <c r="E46" s="3"/>
      <c r="F46" s="2">
        <v>57500</v>
      </c>
    </row>
    <row r="47" spans="1:7" ht="30" x14ac:dyDescent="0.25">
      <c r="A47" s="8">
        <v>45</v>
      </c>
      <c r="B47" s="9" t="s">
        <v>68</v>
      </c>
      <c r="C47" s="2"/>
      <c r="D47" s="2"/>
      <c r="E47" s="2"/>
      <c r="F47" s="2"/>
      <c r="G47" t="s">
        <v>63</v>
      </c>
    </row>
    <row r="48" spans="1:7" x14ac:dyDescent="0.25">
      <c r="A48" s="8">
        <v>51</v>
      </c>
      <c r="B48" s="5" t="s">
        <v>66</v>
      </c>
      <c r="C48" s="2"/>
      <c r="D48" s="3"/>
      <c r="E48" s="2"/>
      <c r="F48" s="3"/>
    </row>
    <row r="49" spans="1:6" x14ac:dyDescent="0.25">
      <c r="A49" s="8">
        <v>52</v>
      </c>
      <c r="B49" s="4" t="s">
        <v>67</v>
      </c>
      <c r="C49" s="2"/>
      <c r="D49" s="3"/>
      <c r="E49" s="3"/>
      <c r="F49" s="3"/>
    </row>
    <row r="50" spans="1:6" ht="30" x14ac:dyDescent="0.25">
      <c r="A50" s="8">
        <v>56</v>
      </c>
      <c r="B50" s="9" t="s">
        <v>65</v>
      </c>
      <c r="C50" s="2"/>
      <c r="D50" s="2"/>
      <c r="E50" s="2"/>
      <c r="F50" s="2"/>
    </row>
    <row r="51" spans="1:6" x14ac:dyDescent="0.25">
      <c r="A51" s="8">
        <v>58</v>
      </c>
      <c r="B51" s="5" t="s">
        <v>64</v>
      </c>
      <c r="C51" s="2">
        <v>20000</v>
      </c>
      <c r="D51" s="3"/>
      <c r="E51" s="3"/>
      <c r="F51" s="3"/>
    </row>
    <row r="52" spans="1:6" x14ac:dyDescent="0.25">
      <c r="A52" s="8">
        <v>59</v>
      </c>
      <c r="B52" s="5" t="s">
        <v>69</v>
      </c>
      <c r="C52" s="2">
        <v>70000</v>
      </c>
      <c r="D52" s="3"/>
      <c r="E52" s="3"/>
      <c r="F52" s="3"/>
    </row>
    <row r="53" spans="1:6" x14ac:dyDescent="0.25">
      <c r="A53" s="135" t="s">
        <v>71</v>
      </c>
      <c r="B53" s="136"/>
      <c r="C53" s="29"/>
      <c r="D53" s="29"/>
      <c r="E53" s="29"/>
      <c r="F53" s="29"/>
    </row>
    <row r="54" spans="1:6" x14ac:dyDescent="0.25">
      <c r="A54" s="20">
        <v>1</v>
      </c>
      <c r="B54" s="21" t="s">
        <v>72</v>
      </c>
      <c r="C54" s="31"/>
      <c r="D54" s="31"/>
      <c r="E54" s="31"/>
      <c r="F54" s="30">
        <v>47500</v>
      </c>
    </row>
    <row r="55" spans="1:6" x14ac:dyDescent="0.25">
      <c r="A55" s="20">
        <v>2</v>
      </c>
      <c r="B55" s="21" t="s">
        <v>73</v>
      </c>
      <c r="C55" s="31"/>
      <c r="D55" s="31"/>
      <c r="E55" s="31"/>
      <c r="F55" s="30">
        <v>47500</v>
      </c>
    </row>
    <row r="56" spans="1:6" x14ac:dyDescent="0.25">
      <c r="A56" s="20">
        <v>3</v>
      </c>
      <c r="B56" s="22" t="s">
        <v>74</v>
      </c>
      <c r="C56" s="31"/>
      <c r="D56" s="31"/>
      <c r="E56" s="31"/>
      <c r="F56" s="30">
        <v>47500</v>
      </c>
    </row>
    <row r="57" spans="1:6" x14ac:dyDescent="0.25">
      <c r="A57" s="20">
        <v>4</v>
      </c>
      <c r="B57" s="23" t="s">
        <v>75</v>
      </c>
      <c r="C57" s="31"/>
      <c r="D57" s="31"/>
      <c r="E57" s="31"/>
      <c r="F57" s="30">
        <v>47500</v>
      </c>
    </row>
    <row r="58" spans="1:6" x14ac:dyDescent="0.25">
      <c r="A58" s="20">
        <v>5</v>
      </c>
      <c r="B58" s="24" t="s">
        <v>76</v>
      </c>
      <c r="C58" s="31"/>
      <c r="D58" s="31"/>
      <c r="E58" s="31"/>
      <c r="F58" s="30">
        <v>32500</v>
      </c>
    </row>
    <row r="59" spans="1:6" x14ac:dyDescent="0.25">
      <c r="A59" s="20">
        <v>6</v>
      </c>
      <c r="B59" s="25" t="s">
        <v>77</v>
      </c>
      <c r="C59" s="31"/>
      <c r="D59" s="31"/>
      <c r="E59" s="31"/>
      <c r="F59" s="30">
        <v>57500</v>
      </c>
    </row>
    <row r="60" spans="1:6" x14ac:dyDescent="0.25">
      <c r="A60" s="20">
        <v>7</v>
      </c>
      <c r="B60" s="26" t="s">
        <v>78</v>
      </c>
      <c r="C60" s="31"/>
      <c r="D60" s="31"/>
      <c r="E60" s="31"/>
      <c r="F60" s="30">
        <v>47500</v>
      </c>
    </row>
    <row r="61" spans="1:6" x14ac:dyDescent="0.25">
      <c r="A61" s="20">
        <v>8</v>
      </c>
      <c r="B61" s="27" t="s">
        <v>86</v>
      </c>
      <c r="C61" s="31"/>
      <c r="D61" s="31"/>
      <c r="E61" s="31"/>
      <c r="F61" s="30">
        <v>32500</v>
      </c>
    </row>
    <row r="62" spans="1:6" x14ac:dyDescent="0.25">
      <c r="A62" s="20">
        <v>9</v>
      </c>
      <c r="B62" s="27" t="s">
        <v>79</v>
      </c>
      <c r="C62" s="31"/>
      <c r="D62" s="31"/>
      <c r="E62" s="31"/>
      <c r="F62" s="30">
        <v>67500</v>
      </c>
    </row>
    <row r="63" spans="1:6" x14ac:dyDescent="0.25">
      <c r="A63" s="20">
        <v>10</v>
      </c>
      <c r="B63" s="27" t="s">
        <v>80</v>
      </c>
      <c r="C63" s="31"/>
      <c r="D63" s="31"/>
      <c r="E63" s="31"/>
      <c r="F63" s="30">
        <v>67500</v>
      </c>
    </row>
    <row r="64" spans="1:6" x14ac:dyDescent="0.25">
      <c r="A64" s="20">
        <v>13</v>
      </c>
      <c r="B64" s="28" t="s">
        <v>81</v>
      </c>
      <c r="C64" s="30">
        <v>62000</v>
      </c>
      <c r="D64" s="31"/>
      <c r="E64" s="31"/>
      <c r="F64" s="31"/>
    </row>
    <row r="65" spans="1:6" x14ac:dyDescent="0.25">
      <c r="A65" s="20">
        <v>17</v>
      </c>
      <c r="B65" s="32" t="s">
        <v>82</v>
      </c>
      <c r="C65" s="31"/>
      <c r="D65" s="31"/>
      <c r="E65" s="30">
        <v>32000</v>
      </c>
      <c r="F65" s="31"/>
    </row>
    <row r="66" spans="1:6" ht="15" customHeight="1" x14ac:dyDescent="0.25">
      <c r="A66" s="20">
        <v>18</v>
      </c>
      <c r="B66" s="33" t="s">
        <v>83</v>
      </c>
      <c r="C66" s="30">
        <v>35000</v>
      </c>
      <c r="D66" s="31"/>
      <c r="E66" s="31"/>
      <c r="F66" s="31"/>
    </row>
    <row r="67" spans="1:6" x14ac:dyDescent="0.25">
      <c r="A67" s="20">
        <v>19</v>
      </c>
      <c r="B67" s="34" t="s">
        <v>84</v>
      </c>
      <c r="C67" s="30">
        <v>3500</v>
      </c>
      <c r="D67" s="31"/>
      <c r="E67" s="31"/>
      <c r="F67" s="31"/>
    </row>
    <row r="68" spans="1:6" x14ac:dyDescent="0.25">
      <c r="A68" s="20">
        <v>20</v>
      </c>
      <c r="B68" s="34" t="s">
        <v>85</v>
      </c>
      <c r="C68" s="30"/>
      <c r="D68" s="31"/>
      <c r="E68" s="31"/>
      <c r="F68" s="31"/>
    </row>
    <row r="69" spans="1:6" ht="30" customHeight="1" x14ac:dyDescent="0.25">
      <c r="A69" s="20">
        <v>30</v>
      </c>
      <c r="B69" s="34" t="s">
        <v>94</v>
      </c>
      <c r="C69" s="31"/>
      <c r="D69" s="30"/>
      <c r="E69" s="30"/>
      <c r="F69" s="31"/>
    </row>
  </sheetData>
  <mergeCells count="3">
    <mergeCell ref="C2:F2"/>
    <mergeCell ref="C3:F3"/>
    <mergeCell ref="A53:B53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8:B9"/>
  <sheetViews>
    <sheetView workbookViewId="0">
      <selection activeCell="H19" sqref="H19"/>
    </sheetView>
  </sheetViews>
  <sheetFormatPr defaultRowHeight="15" x14ac:dyDescent="0.25"/>
  <sheetData>
    <row r="8" spans="2:2" x14ac:dyDescent="0.25">
      <c r="B8">
        <v>1.72</v>
      </c>
    </row>
    <row r="9" spans="2:2" x14ac:dyDescent="0.25">
      <c r="B9">
        <v>1.63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 (2)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Agnieszka Skwira</cp:lastModifiedBy>
  <cp:lastPrinted>2020-12-07T12:02:46Z</cp:lastPrinted>
  <dcterms:created xsi:type="dcterms:W3CDTF">2017-11-16T09:20:17Z</dcterms:created>
  <dcterms:modified xsi:type="dcterms:W3CDTF">2020-12-10T09:24:01Z</dcterms:modified>
</cp:coreProperties>
</file>